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Зведений бюджет" sheetId="1" r:id="rId1"/>
  </sheets>
  <externalReferences>
    <externalReference r:id="rId4"/>
  </externalReferences>
  <definedNames>
    <definedName name="_xlnm.Print_Area" localSheetId="0">'Зведений бюджет'!$A$1:$L$42</definedName>
  </definedNames>
  <calcPr fullCalcOnLoad="1"/>
</workbook>
</file>

<file path=xl/sharedStrings.xml><?xml version="1.0" encoding="utf-8"?>
<sst xmlns="http://schemas.openxmlformats.org/spreadsheetml/2006/main" count="64" uniqueCount="60">
  <si>
    <t>Додаток 1</t>
  </si>
  <si>
    <t>установи</t>
  </si>
  <si>
    <t>контингент</t>
  </si>
  <si>
    <t>тис. грн</t>
  </si>
  <si>
    <t>КЕКВ</t>
  </si>
  <si>
    <t>Найменування видатків</t>
  </si>
  <si>
    <t>Уточнений план на 2021 рік (станом на 01.11.2021)</t>
  </si>
  <si>
    <t>Кредиторська заборгованість на 01.01.2021</t>
  </si>
  <si>
    <t>Очікуваний дефіцит видатків до кінця року</t>
  </si>
  <si>
    <t>Очікуваний план на 2021 рік  із урахуванням перерозподілу для забезпечення заробітної плати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</si>
  <si>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</si>
  <si>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</si>
  <si>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</si>
  <si>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</si>
  <si>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</si>
  <si>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</si>
  <si>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</si>
  <si>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</si>
  <si>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 xml:space="preserve">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</si>
  <si>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</si>
  <si>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</si>
  <si>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</si>
  <si>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</si>
  <si>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</si>
  <si>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</si>
  <si>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</si>
  <si>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</si>
  <si>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</si>
  <si>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</si>
  <si>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</si>
  <si>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</si>
  <si>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</si>
  <si>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</si>
  <si>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</si>
  <si>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</si>
  <si>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</si>
  <si>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</si>
  <si>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</si>
  <si>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</si>
  <si>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</si>
  <si>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</si>
  <si>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</si>
  <si>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</si>
  <si>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</si>
  <si>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</si>
  <si>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</si>
  <si>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субвенція Нова школа</t>
  </si>
  <si>
    <t>(+12,3%)</t>
  </si>
  <si>
    <t>без кредиторскої заборгованості</t>
  </si>
  <si>
    <t>крім того</t>
  </si>
  <si>
    <t>Депутатські кошти</t>
  </si>
  <si>
    <t>РАЗОМ</t>
  </si>
  <si>
    <t xml:space="preserve">Всього потреба на 2022 рік </t>
  </si>
  <si>
    <t>на утримання установ та закладів, підпорядкованих Управлінню освіти і науки облдержадміністрації</t>
  </si>
  <si>
    <t>Потреба в кошторисних призначеннях обласного бюджету на 2022 рік</t>
  </si>
  <si>
    <t xml:space="preserve">Зведена потреба </t>
  </si>
  <si>
    <t xml:space="preserve">Оплата послуг (крім комунальних) </t>
  </si>
  <si>
    <t xml:space="preserve">Предмети, матеріали, обладнання та інвентар </t>
  </si>
  <si>
    <t>( з них: освітня субвенція- 181568,3 тис.грн, видатки обласного бюджету -642360,2 тис.грн)</t>
  </si>
  <si>
    <t>видатки на придбання кухонного обладнання  з метою  виконання вимог системного підходу до забезпечення безпеки продуктів харчування (система ХАССП)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</si>
</sst>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0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186" fontId="19" fillId="0" borderId="0" xfId="0" applyNumberFormat="1" applyFont="1" applyAlignment="1">
      <alignment horizont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left" vertical="center" wrapText="1"/>
    </xf>
    <xf numFmtId="186" fontId="18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wrapText="1"/>
    </xf>
    <xf numFmtId="0" fontId="25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195" fontId="23" fillId="0" borderId="11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6" fillId="6" borderId="11" xfId="0" applyFont="1" applyFill="1" applyBorder="1" applyAlignment="1">
      <alignment horizontal="center" vertical="center" wrapText="1"/>
    </xf>
    <xf numFmtId="2" fontId="22" fillId="6" borderId="11" xfId="0" applyNumberFormat="1" applyFont="1" applyFill="1" applyBorder="1" applyAlignment="1">
      <alignment horizontal="left" vertical="center" wrapText="1"/>
    </xf>
    <xf numFmtId="186" fontId="18" fillId="24" borderId="11" xfId="0" applyNumberFormat="1" applyFont="1" applyFill="1" applyBorder="1" applyAlignment="1">
      <alignment horizontal="right" vertical="center" wrapText="1"/>
    </xf>
    <xf numFmtId="186" fontId="18" fillId="6" borderId="11" xfId="0" applyNumberFormat="1" applyFont="1" applyFill="1" applyBorder="1" applyAlignment="1">
      <alignment horizontal="right" vertical="center" wrapText="1"/>
    </xf>
    <xf numFmtId="0" fontId="23" fillId="6" borderId="11" xfId="0" applyFont="1" applyFill="1" applyBorder="1" applyAlignment="1">
      <alignment wrapText="1"/>
    </xf>
    <xf numFmtId="186" fontId="0" fillId="0" borderId="0" xfId="0" applyNumberFormat="1" applyFont="1" applyAlignment="1">
      <alignment wrapText="1"/>
    </xf>
    <xf numFmtId="2" fontId="25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left" vertical="center" wrapText="1"/>
    </xf>
    <xf numFmtId="186" fontId="18" fillId="24" borderId="11" xfId="0" applyNumberFormat="1" applyFont="1" applyFill="1" applyBorder="1" applyAlignment="1">
      <alignment horizontal="right" vertical="center" wrapText="1"/>
    </xf>
    <xf numFmtId="0" fontId="24" fillId="6" borderId="11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86" fontId="22" fillId="0" borderId="0" xfId="0" applyNumberFormat="1" applyFont="1" applyFill="1" applyBorder="1" applyAlignment="1">
      <alignment vertical="center" wrapText="1"/>
    </xf>
    <xf numFmtId="195" fontId="22" fillId="0" borderId="0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98" fontId="26" fillId="0" borderId="0" xfId="0" applyNumberFormat="1" applyFont="1" applyFill="1" applyBorder="1" applyAlignment="1">
      <alignment vertical="center" wrapText="1"/>
    </xf>
    <xf numFmtId="200" fontId="1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98" fontId="26" fillId="0" borderId="0" xfId="0" applyNumberFormat="1" applyFont="1" applyBorder="1" applyAlignment="1">
      <alignment horizontal="center" vertical="center" wrapText="1"/>
    </xf>
    <xf numFmtId="198" fontId="0" fillId="0" borderId="0" xfId="0" applyNumberFormat="1" applyFont="1" applyBorder="1" applyAlignment="1">
      <alignment horizontal="center" vertical="center" wrapText="1"/>
    </xf>
    <xf numFmtId="198" fontId="27" fillId="0" borderId="11" xfId="0" applyNumberFormat="1" applyFont="1" applyBorder="1" applyAlignment="1">
      <alignment horizontal="center" vertical="center" wrapText="1"/>
    </xf>
    <xf numFmtId="198" fontId="27" fillId="0" borderId="0" xfId="0" applyNumberFormat="1" applyFont="1" applyBorder="1" applyAlignment="1">
      <alignment horizontal="center" vertical="center" wrapText="1"/>
    </xf>
    <xf numFmtId="198" fontId="0" fillId="0" borderId="0" xfId="0" applyNumberFormat="1" applyFont="1" applyAlignment="1">
      <alignment wrapText="1"/>
    </xf>
    <xf numFmtId="198" fontId="27" fillId="0" borderId="0" xfId="0" applyNumberFormat="1" applyFont="1" applyAlignment="1">
      <alignment wrapText="1"/>
    </xf>
    <xf numFmtId="198" fontId="23" fillId="0" borderId="0" xfId="0" applyNumberFormat="1" applyFont="1" applyBorder="1" applyAlignment="1">
      <alignment horizontal="right" vertical="center" wrapText="1"/>
    </xf>
    <xf numFmtId="198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right" wrapText="1"/>
    </xf>
    <xf numFmtId="198" fontId="27" fillId="0" borderId="13" xfId="0" applyNumberFormat="1" applyFont="1" applyBorder="1" applyAlignment="1">
      <alignment horizontal="center" vertical="center" wrapText="1"/>
    </xf>
    <xf numFmtId="198" fontId="23" fillId="0" borderId="0" xfId="0" applyNumberFormat="1" applyFont="1" applyAlignment="1">
      <alignment horizontal="right" wrapText="1"/>
    </xf>
    <xf numFmtId="200" fontId="23" fillId="0" borderId="0" xfId="0" applyNumberFormat="1" applyFont="1" applyAlignment="1">
      <alignment horizontal="right" wrapText="1"/>
    </xf>
    <xf numFmtId="195" fontId="23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98" fontId="27" fillId="0" borderId="14" xfId="0" applyNumberFormat="1" applyFont="1" applyBorder="1" applyAlignment="1">
      <alignment horizontal="center" vertical="center" wrapText="1"/>
    </xf>
    <xf numFmtId="198" fontId="23" fillId="0" borderId="10" xfId="0" applyNumberFormat="1" applyFont="1" applyBorder="1" applyAlignment="1">
      <alignment horizontal="right" wrapText="1"/>
    </xf>
    <xf numFmtId="200" fontId="23" fillId="0" borderId="10" xfId="0" applyNumberFormat="1" applyFont="1" applyBorder="1" applyAlignment="1">
      <alignment horizontal="right" wrapText="1"/>
    </xf>
    <xf numFmtId="195" fontId="23" fillId="0" borderId="10" xfId="0" applyNumberFormat="1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198" fontId="26" fillId="0" borderId="0" xfId="0" applyNumberFormat="1" applyFont="1" applyAlignment="1">
      <alignment wrapText="1"/>
    </xf>
    <xf numFmtId="198" fontId="26" fillId="0" borderId="0" xfId="0" applyNumberFormat="1" applyFont="1" applyAlignment="1">
      <alignment wrapText="1"/>
    </xf>
    <xf numFmtId="198" fontId="0" fillId="0" borderId="0" xfId="0" applyNumberFormat="1" applyAlignment="1">
      <alignment wrapText="1"/>
    </xf>
    <xf numFmtId="186" fontId="18" fillId="0" borderId="0" xfId="0" applyNumberFormat="1" applyFont="1" applyAlignment="1">
      <alignment wrapText="1"/>
    </xf>
    <xf numFmtId="0" fontId="23" fillId="6" borderId="11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198" fontId="27" fillId="0" borderId="14" xfId="0" applyNumberFormat="1" applyFont="1" applyBorder="1" applyAlignment="1">
      <alignment horizontal="right" wrapText="1"/>
    </xf>
    <xf numFmtId="198" fontId="27" fillId="0" borderId="10" xfId="0" applyNumberFormat="1" applyFont="1" applyBorder="1" applyAlignment="1">
      <alignment horizontal="right" wrapText="1"/>
    </xf>
    <xf numFmtId="198" fontId="27" fillId="0" borderId="13" xfId="0" applyNumberFormat="1" applyFont="1" applyBorder="1" applyAlignment="1">
      <alignment horizontal="right" wrapText="1"/>
    </xf>
    <xf numFmtId="198" fontId="27" fillId="0" borderId="0" xfId="0" applyNumberFormat="1" applyFont="1" applyAlignment="1">
      <alignment horizontal="righ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6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077;&#1076;&#1077;&#1085;&#1072;%20&#1073;&#1102;&#1076;&#1078;&#1077;&#1090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ий бюджет"/>
      <sheetName val="Разом інтернати"/>
      <sheetName val="спец заклади"/>
      <sheetName val="спеціаліз заклади"/>
      <sheetName val="НРЦ"/>
      <sheetName val="ВНЗ"/>
      <sheetName val="ПТНЗ"/>
      <sheetName val="1070"/>
      <sheetName val="1120"/>
      <sheetName val="1141_ЦентрМТІ"/>
      <sheetName val="1142_ЦентрМТІ (ЗАХОДИ)"/>
      <sheetName val="5031"/>
    </sheetNames>
    <sheetDataSet>
      <sheetData sheetId="2">
        <row r="10">
          <cell r="C10">
            <v>9863.2</v>
          </cell>
          <cell r="D10">
            <v>0</v>
          </cell>
          <cell r="E10">
            <v>0</v>
          </cell>
          <cell r="F10">
            <v>9863.2</v>
          </cell>
          <cell r="G10">
            <v>6893.5</v>
          </cell>
          <cell r="H10">
            <v>2596.2</v>
          </cell>
        </row>
        <row r="11">
          <cell r="C11">
            <v>7072.2</v>
          </cell>
          <cell r="F11">
            <v>7072.2</v>
          </cell>
          <cell r="G11">
            <v>6893.5</v>
          </cell>
        </row>
        <row r="12">
          <cell r="C12">
            <v>2791</v>
          </cell>
          <cell r="F12">
            <v>2791</v>
          </cell>
          <cell r="H12">
            <v>2596.2</v>
          </cell>
        </row>
        <row r="13">
          <cell r="C13">
            <v>2164.4</v>
          </cell>
          <cell r="D13">
            <v>0</v>
          </cell>
          <cell r="E13">
            <v>0</v>
          </cell>
          <cell r="F13">
            <v>2164.4</v>
          </cell>
          <cell r="G13">
            <v>1516.6</v>
          </cell>
          <cell r="H13">
            <v>571.2</v>
          </cell>
        </row>
        <row r="14">
          <cell r="C14">
            <v>1555.9</v>
          </cell>
          <cell r="F14">
            <v>1555.9</v>
          </cell>
          <cell r="G14">
            <v>1516.6</v>
          </cell>
        </row>
        <row r="15">
          <cell r="C15">
            <v>608.5</v>
          </cell>
          <cell r="F15">
            <v>608.5</v>
          </cell>
          <cell r="H15">
            <v>571.2</v>
          </cell>
        </row>
        <row r="16">
          <cell r="C16">
            <v>2904.5</v>
          </cell>
          <cell r="D16">
            <v>56.70307</v>
          </cell>
          <cell r="E16">
            <v>81.8</v>
          </cell>
          <cell r="F16">
            <v>2929.59693</v>
          </cell>
          <cell r="G16">
            <v>0</v>
          </cell>
          <cell r="H16">
            <v>4495.2</v>
          </cell>
        </row>
        <row r="17">
          <cell r="C17">
            <v>328.925</v>
          </cell>
          <cell r="F17">
            <v>328.925</v>
          </cell>
          <cell r="H17">
            <v>530.74</v>
          </cell>
        </row>
        <row r="18">
          <cell r="C18">
            <v>59.9</v>
          </cell>
          <cell r="F18">
            <v>59.9</v>
          </cell>
          <cell r="H18">
            <v>48</v>
          </cell>
        </row>
        <row r="19">
          <cell r="C19">
            <v>918.5</v>
          </cell>
          <cell r="F19">
            <v>918.5</v>
          </cell>
          <cell r="H19">
            <v>1535.1</v>
          </cell>
        </row>
        <row r="20">
          <cell r="C20">
            <v>687.22</v>
          </cell>
          <cell r="D20">
            <v>8.96005</v>
          </cell>
          <cell r="F20">
            <v>678.25995</v>
          </cell>
          <cell r="H20">
            <v>730.225</v>
          </cell>
        </row>
        <row r="21">
          <cell r="C21">
            <v>24.2</v>
          </cell>
          <cell r="D21">
            <v>0.42</v>
          </cell>
          <cell r="F21">
            <v>23.779999999999998</v>
          </cell>
          <cell r="H21">
            <v>16.5</v>
          </cell>
        </row>
        <row r="22">
          <cell r="C22">
            <v>879.9549999999999</v>
          </cell>
          <cell r="D22">
            <v>47.32302</v>
          </cell>
          <cell r="E22">
            <v>81.8</v>
          </cell>
          <cell r="F22">
            <v>914.43198</v>
          </cell>
          <cell r="G22">
            <v>0</v>
          </cell>
          <cell r="H22">
            <v>1626.235</v>
          </cell>
        </row>
        <row r="23">
          <cell r="C23">
            <v>549.555</v>
          </cell>
          <cell r="D23">
            <v>47.32302</v>
          </cell>
          <cell r="E23">
            <v>81.8</v>
          </cell>
          <cell r="F23">
            <v>584.03198</v>
          </cell>
          <cell r="H23">
            <v>1206.895</v>
          </cell>
        </row>
        <row r="24">
          <cell r="C24">
            <v>35.80004</v>
          </cell>
          <cell r="F24">
            <v>35.80004</v>
          </cell>
          <cell r="H24">
            <v>43.1</v>
          </cell>
        </row>
        <row r="25">
          <cell r="C25">
            <v>225.76528</v>
          </cell>
          <cell r="F25">
            <v>225.76528</v>
          </cell>
          <cell r="H25">
            <v>368.3</v>
          </cell>
        </row>
        <row r="26">
          <cell r="C26">
            <v>62.83468</v>
          </cell>
          <cell r="F26">
            <v>62.83468</v>
          </cell>
        </row>
        <row r="27">
          <cell r="C27">
            <v>6</v>
          </cell>
          <cell r="F27">
            <v>6</v>
          </cell>
          <cell r="H27">
            <v>7.94</v>
          </cell>
        </row>
        <row r="28">
          <cell r="C28">
            <v>5.8</v>
          </cell>
          <cell r="F28">
            <v>5.8</v>
          </cell>
          <cell r="H28">
            <v>8.4</v>
          </cell>
        </row>
        <row r="29">
          <cell r="F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0.4</v>
          </cell>
          <cell r="F34">
            <v>0.4</v>
          </cell>
          <cell r="H34">
            <v>0.4</v>
          </cell>
        </row>
        <row r="35">
          <cell r="C35">
            <v>14932.5</v>
          </cell>
          <cell r="D35">
            <v>56.70307</v>
          </cell>
          <cell r="E35">
            <v>81.8</v>
          </cell>
          <cell r="F35">
            <v>14957.59693</v>
          </cell>
          <cell r="G35">
            <v>8410.1</v>
          </cell>
          <cell r="H35">
            <v>7662.999999999999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68</v>
          </cell>
        </row>
        <row r="37">
          <cell r="H37">
            <v>68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68</v>
          </cell>
        </row>
        <row r="42">
          <cell r="C42">
            <v>14932.5</v>
          </cell>
          <cell r="D42">
            <v>56.70307</v>
          </cell>
          <cell r="E42">
            <v>81.8</v>
          </cell>
          <cell r="F42">
            <v>14957.59693</v>
          </cell>
          <cell r="G42">
            <v>8410.1</v>
          </cell>
          <cell r="H42">
            <v>7730.999999999999</v>
          </cell>
        </row>
      </sheetData>
      <sheetData sheetId="3">
        <row r="10">
          <cell r="C10">
            <v>124356.30000000002</v>
          </cell>
          <cell r="D10">
            <v>0</v>
          </cell>
          <cell r="E10">
            <v>0</v>
          </cell>
          <cell r="F10">
            <v>124356.30000000002</v>
          </cell>
          <cell r="G10">
            <v>79455.2</v>
          </cell>
          <cell r="H10">
            <v>54746.4</v>
          </cell>
        </row>
        <row r="11">
          <cell r="C11">
            <v>72373.90000000001</v>
          </cell>
          <cell r="F11">
            <v>72373.90000000001</v>
          </cell>
          <cell r="G11">
            <v>79455.2</v>
          </cell>
        </row>
        <row r="12">
          <cell r="C12">
            <v>51982.4</v>
          </cell>
          <cell r="F12">
            <v>51982.4</v>
          </cell>
          <cell r="H12">
            <v>54746.4</v>
          </cell>
        </row>
        <row r="13">
          <cell r="C13">
            <v>27340.5</v>
          </cell>
          <cell r="D13">
            <v>0</v>
          </cell>
          <cell r="E13">
            <v>0</v>
          </cell>
          <cell r="F13">
            <v>27340.5</v>
          </cell>
          <cell r="G13">
            <v>17480.2</v>
          </cell>
          <cell r="H13">
            <v>12044.2</v>
          </cell>
        </row>
        <row r="14">
          <cell r="C14">
            <v>15876.8</v>
          </cell>
          <cell r="F14">
            <v>15876.8</v>
          </cell>
          <cell r="G14">
            <v>17480.2</v>
          </cell>
        </row>
        <row r="15">
          <cell r="C15">
            <v>11463.7</v>
          </cell>
          <cell r="F15">
            <v>11463.7</v>
          </cell>
          <cell r="H15">
            <v>12044.2</v>
          </cell>
        </row>
        <row r="16">
          <cell r="C16">
            <v>73421.178</v>
          </cell>
          <cell r="D16">
            <v>4167.21961</v>
          </cell>
          <cell r="E16">
            <v>5705.6</v>
          </cell>
          <cell r="F16">
            <v>74959.55838999999</v>
          </cell>
          <cell r="G16">
            <v>0</v>
          </cell>
          <cell r="H16">
            <v>104394.774</v>
          </cell>
        </row>
        <row r="17">
          <cell r="C17">
            <v>18554.406</v>
          </cell>
          <cell r="D17">
            <v>360.82253</v>
          </cell>
          <cell r="F17">
            <v>18193.583469999998</v>
          </cell>
          <cell r="H17">
            <v>22734.5</v>
          </cell>
        </row>
        <row r="18">
          <cell r="C18">
            <v>1098.968</v>
          </cell>
          <cell r="F18">
            <v>1098.968</v>
          </cell>
          <cell r="H18">
            <v>954.762</v>
          </cell>
        </row>
        <row r="19">
          <cell r="C19">
            <v>23511.2</v>
          </cell>
          <cell r="D19">
            <v>1449.85414</v>
          </cell>
          <cell r="F19">
            <v>22061.34586</v>
          </cell>
          <cell r="H19">
            <v>32661.8</v>
          </cell>
        </row>
        <row r="20">
          <cell r="C20">
            <v>7563.3</v>
          </cell>
          <cell r="D20">
            <v>197.16914</v>
          </cell>
          <cell r="F20">
            <v>7366.13086</v>
          </cell>
          <cell r="H20">
            <v>10499.139</v>
          </cell>
        </row>
        <row r="21">
          <cell r="C21">
            <v>280.82</v>
          </cell>
          <cell r="D21">
            <v>8.672</v>
          </cell>
          <cell r="F21">
            <v>272.14799999999997</v>
          </cell>
          <cell r="H21">
            <v>274.08</v>
          </cell>
        </row>
        <row r="22">
          <cell r="C22">
            <v>22361.363999999998</v>
          </cell>
          <cell r="D22">
            <v>2150.7018</v>
          </cell>
          <cell r="E22">
            <v>5705.6</v>
          </cell>
          <cell r="F22">
            <v>25916.262199999997</v>
          </cell>
          <cell r="G22">
            <v>0</v>
          </cell>
          <cell r="H22">
            <v>37201.403</v>
          </cell>
        </row>
        <row r="23">
          <cell r="C23">
            <v>7552.275</v>
          </cell>
          <cell r="D23">
            <v>1139.84784</v>
          </cell>
          <cell r="E23">
            <v>5705.6</v>
          </cell>
          <cell r="F23">
            <v>12118.02716</v>
          </cell>
          <cell r="H23">
            <v>16593.78</v>
          </cell>
        </row>
        <row r="24">
          <cell r="C24">
            <v>1279.837</v>
          </cell>
          <cell r="D24">
            <v>36.87318</v>
          </cell>
          <cell r="F24">
            <v>1242.96382</v>
          </cell>
          <cell r="H24">
            <v>1348.429</v>
          </cell>
        </row>
        <row r="25">
          <cell r="C25">
            <v>5624.7</v>
          </cell>
          <cell r="F25">
            <v>5624.7</v>
          </cell>
          <cell r="H25">
            <v>10843.016</v>
          </cell>
        </row>
        <row r="26">
          <cell r="C26">
            <v>5681.607</v>
          </cell>
          <cell r="D26">
            <v>674.56357</v>
          </cell>
          <cell r="F26">
            <v>5007.04343</v>
          </cell>
          <cell r="H26">
            <v>6262.418</v>
          </cell>
        </row>
        <row r="27">
          <cell r="C27">
            <v>2222.945</v>
          </cell>
          <cell r="D27">
            <v>299.41721</v>
          </cell>
          <cell r="F27">
            <v>1923.52779</v>
          </cell>
          <cell r="H27">
            <v>2153.76</v>
          </cell>
        </row>
        <row r="28">
          <cell r="C28">
            <v>51.12</v>
          </cell>
          <cell r="F28">
            <v>51.12</v>
          </cell>
          <cell r="H28">
            <v>69.09</v>
          </cell>
        </row>
        <row r="30">
          <cell r="C30">
            <v>66.252</v>
          </cell>
          <cell r="F30">
            <v>66.252</v>
          </cell>
          <cell r="G30">
            <v>0</v>
          </cell>
          <cell r="H30">
            <v>1344.1299999999999</v>
          </cell>
        </row>
        <row r="31">
          <cell r="F31">
            <v>0</v>
          </cell>
        </row>
        <row r="32">
          <cell r="F32">
            <v>0</v>
          </cell>
          <cell r="H32">
            <v>1311.33</v>
          </cell>
        </row>
        <row r="33">
          <cell r="C33">
            <v>66.252</v>
          </cell>
          <cell r="F33">
            <v>66.252</v>
          </cell>
          <cell r="H33">
            <v>32.8</v>
          </cell>
        </row>
        <row r="34">
          <cell r="C34">
            <v>185.42</v>
          </cell>
          <cell r="D34">
            <v>19.19295</v>
          </cell>
          <cell r="F34">
            <v>166.22705</v>
          </cell>
          <cell r="H34">
            <v>316.74</v>
          </cell>
        </row>
        <row r="35">
          <cell r="C35">
            <v>225369.65000000002</v>
          </cell>
          <cell r="D35">
            <v>4186.41256</v>
          </cell>
          <cell r="E35">
            <v>5705.6</v>
          </cell>
          <cell r="F35">
            <v>226888.83744</v>
          </cell>
          <cell r="G35">
            <v>96935.4</v>
          </cell>
          <cell r="H35">
            <v>172846.244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588</v>
          </cell>
        </row>
        <row r="37">
          <cell r="H37">
            <v>588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588</v>
          </cell>
        </row>
        <row r="42">
          <cell r="C42">
            <v>225369.65000000002</v>
          </cell>
          <cell r="D42">
            <v>4186.41256</v>
          </cell>
          <cell r="E42">
            <v>5705.6</v>
          </cell>
          <cell r="F42">
            <v>226888.83744</v>
          </cell>
          <cell r="G42">
            <v>96935.4</v>
          </cell>
          <cell r="H42">
            <v>173434.244</v>
          </cell>
        </row>
      </sheetData>
      <sheetData sheetId="4">
        <row r="10">
          <cell r="C10">
            <v>54133.71000000001</v>
          </cell>
          <cell r="D10">
            <v>0</v>
          </cell>
          <cell r="E10">
            <v>0</v>
          </cell>
          <cell r="F10">
            <v>54133.71000000001</v>
          </cell>
          <cell r="G10">
            <v>39340.7</v>
          </cell>
          <cell r="H10">
            <v>22917</v>
          </cell>
        </row>
        <row r="11">
          <cell r="C11">
            <v>34666.41</v>
          </cell>
          <cell r="F11">
            <v>34666.41</v>
          </cell>
          <cell r="G11">
            <v>39340.7</v>
          </cell>
        </row>
        <row r="12">
          <cell r="C12">
            <v>19467.3</v>
          </cell>
          <cell r="F12">
            <v>19467.3</v>
          </cell>
          <cell r="H12">
            <v>22917</v>
          </cell>
        </row>
        <row r="13">
          <cell r="C13">
            <v>11993.28482</v>
          </cell>
          <cell r="D13">
            <v>0</v>
          </cell>
          <cell r="E13">
            <v>0</v>
          </cell>
          <cell r="F13">
            <v>11993.28482</v>
          </cell>
          <cell r="G13">
            <v>8655</v>
          </cell>
          <cell r="H13">
            <v>5041.7</v>
          </cell>
        </row>
        <row r="14">
          <cell r="C14">
            <v>7674.9348199999995</v>
          </cell>
          <cell r="F14">
            <v>7674.9348199999995</v>
          </cell>
          <cell r="G14">
            <v>8655</v>
          </cell>
        </row>
        <row r="15">
          <cell r="C15">
            <v>4318.35</v>
          </cell>
          <cell r="F15">
            <v>4318.35</v>
          </cell>
          <cell r="H15">
            <v>5041.7</v>
          </cell>
        </row>
        <row r="16">
          <cell r="C16">
            <v>17030.3</v>
          </cell>
          <cell r="D16">
            <v>1038.4416700000002</v>
          </cell>
          <cell r="E16">
            <v>1316.5</v>
          </cell>
          <cell r="F16">
            <v>17308.35833</v>
          </cell>
          <cell r="G16">
            <v>0</v>
          </cell>
          <cell r="H16">
            <v>24406.230000000003</v>
          </cell>
        </row>
        <row r="17">
          <cell r="C17">
            <v>3302.533</v>
          </cell>
          <cell r="D17">
            <v>157.39835</v>
          </cell>
          <cell r="F17">
            <v>3145.13465</v>
          </cell>
          <cell r="H17">
            <v>4445.817</v>
          </cell>
        </row>
        <row r="18">
          <cell r="C18">
            <v>504.3</v>
          </cell>
          <cell r="F18">
            <v>504.3</v>
          </cell>
        </row>
        <row r="19">
          <cell r="C19">
            <v>5596</v>
          </cell>
          <cell r="D19">
            <v>349.99222</v>
          </cell>
          <cell r="F19">
            <v>5246.00778</v>
          </cell>
          <cell r="H19">
            <v>6546.2</v>
          </cell>
        </row>
        <row r="20">
          <cell r="C20">
            <v>1869.55</v>
          </cell>
          <cell r="D20">
            <v>108.74163</v>
          </cell>
          <cell r="F20">
            <v>1760.80837</v>
          </cell>
          <cell r="H20">
            <v>3002.9</v>
          </cell>
        </row>
        <row r="21">
          <cell r="C21">
            <v>101.9</v>
          </cell>
          <cell r="D21">
            <v>4.57</v>
          </cell>
          <cell r="F21">
            <v>97.33000000000001</v>
          </cell>
        </row>
        <row r="22">
          <cell r="C22">
            <v>5619.838</v>
          </cell>
          <cell r="D22">
            <v>410.05947</v>
          </cell>
          <cell r="E22">
            <v>1316.5</v>
          </cell>
          <cell r="F22">
            <v>6526.27853</v>
          </cell>
          <cell r="G22">
            <v>0</v>
          </cell>
          <cell r="H22">
            <v>10381.523000000001</v>
          </cell>
        </row>
        <row r="23">
          <cell r="C23">
            <v>1159.793</v>
          </cell>
          <cell r="D23">
            <v>245.16901</v>
          </cell>
          <cell r="E23">
            <v>1316.5</v>
          </cell>
          <cell r="F23">
            <v>2231.12399</v>
          </cell>
          <cell r="H23">
            <v>3854.58</v>
          </cell>
        </row>
        <row r="24">
          <cell r="C24">
            <v>175.2</v>
          </cell>
          <cell r="D24">
            <v>10.34856</v>
          </cell>
          <cell r="F24">
            <v>164.85144</v>
          </cell>
          <cell r="H24">
            <v>209.706</v>
          </cell>
        </row>
        <row r="25">
          <cell r="C25">
            <v>1524.205</v>
          </cell>
          <cell r="F25">
            <v>1524.205</v>
          </cell>
          <cell r="H25">
            <v>2748.707</v>
          </cell>
        </row>
        <row r="26">
          <cell r="C26">
            <v>1332.1</v>
          </cell>
          <cell r="D26">
            <v>154.5419</v>
          </cell>
          <cell r="F26">
            <v>1177.5581</v>
          </cell>
          <cell r="H26">
            <v>2142.03</v>
          </cell>
        </row>
        <row r="27">
          <cell r="C27">
            <v>1428.54</v>
          </cell>
          <cell r="F27">
            <v>1428.54</v>
          </cell>
          <cell r="H27">
            <v>1426.5</v>
          </cell>
        </row>
        <row r="28">
          <cell r="C28">
            <v>36.179</v>
          </cell>
          <cell r="D28">
            <v>7.68</v>
          </cell>
          <cell r="F28">
            <v>28.499000000000002</v>
          </cell>
          <cell r="H28">
            <v>29.79</v>
          </cell>
        </row>
        <row r="29">
          <cell r="F29">
            <v>0</v>
          </cell>
        </row>
        <row r="30">
          <cell r="C30">
            <v>13.48</v>
          </cell>
          <cell r="D30">
            <v>0</v>
          </cell>
          <cell r="E30">
            <v>0</v>
          </cell>
          <cell r="F30">
            <v>13.48</v>
          </cell>
          <cell r="G30">
            <v>0</v>
          </cell>
          <cell r="H30">
            <v>14.12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13.48</v>
          </cell>
          <cell r="F33">
            <v>13.48</v>
          </cell>
          <cell r="H33">
            <v>14.12</v>
          </cell>
        </row>
        <row r="34">
          <cell r="C34">
            <v>50.02</v>
          </cell>
          <cell r="D34">
            <v>10.65</v>
          </cell>
          <cell r="F34">
            <v>39.370000000000005</v>
          </cell>
          <cell r="H34">
            <v>53.76</v>
          </cell>
        </row>
        <row r="35">
          <cell r="C35">
            <v>83220.79482000001</v>
          </cell>
          <cell r="D35">
            <v>1049.0916700000002</v>
          </cell>
          <cell r="E35">
            <v>1316.5</v>
          </cell>
          <cell r="F35">
            <v>83488.20315</v>
          </cell>
          <cell r="G35">
            <v>47995.7</v>
          </cell>
          <cell r="H35">
            <v>52432.81000000001</v>
          </cell>
        </row>
        <row r="36">
          <cell r="G36">
            <v>0</v>
          </cell>
          <cell r="H36">
            <v>77</v>
          </cell>
        </row>
        <row r="37">
          <cell r="H37">
            <v>77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77</v>
          </cell>
        </row>
        <row r="42">
          <cell r="C42">
            <v>83220.79482000001</v>
          </cell>
          <cell r="D42">
            <v>1049.0916700000002</v>
          </cell>
          <cell r="E42">
            <v>1316.5</v>
          </cell>
          <cell r="F42">
            <v>83488.20315</v>
          </cell>
          <cell r="G42">
            <v>47995.7</v>
          </cell>
          <cell r="H42">
            <v>52509.81000000001</v>
          </cell>
        </row>
      </sheetData>
      <sheetData sheetId="5">
        <row r="11">
          <cell r="C11">
            <v>56215.700000000004</v>
          </cell>
          <cell r="D11">
            <v>0</v>
          </cell>
          <cell r="E11">
            <v>0</v>
          </cell>
          <cell r="F11">
            <v>56215.700000000004</v>
          </cell>
          <cell r="G11">
            <v>9402</v>
          </cell>
          <cell r="H11">
            <v>54121</v>
          </cell>
        </row>
        <row r="12">
          <cell r="C12">
            <v>7887.9</v>
          </cell>
          <cell r="F12">
            <v>7887.9</v>
          </cell>
          <cell r="G12">
            <v>9402</v>
          </cell>
        </row>
        <row r="13">
          <cell r="C13">
            <v>48327.8</v>
          </cell>
          <cell r="F13">
            <v>48327.8</v>
          </cell>
          <cell r="H13">
            <v>54121</v>
          </cell>
        </row>
        <row r="14">
          <cell r="C14">
            <v>12367.6</v>
          </cell>
          <cell r="D14">
            <v>0</v>
          </cell>
          <cell r="E14">
            <v>0</v>
          </cell>
          <cell r="F14">
            <v>12367.6</v>
          </cell>
          <cell r="G14">
            <v>2068.44</v>
          </cell>
          <cell r="H14">
            <v>11906.62</v>
          </cell>
        </row>
        <row r="15">
          <cell r="C15">
            <v>1735.5</v>
          </cell>
          <cell r="F15">
            <v>1735.5</v>
          </cell>
          <cell r="G15">
            <v>2068.44</v>
          </cell>
        </row>
        <row r="16">
          <cell r="C16">
            <v>10632.1</v>
          </cell>
          <cell r="F16">
            <v>10632.1</v>
          </cell>
          <cell r="H16">
            <v>11906.62</v>
          </cell>
        </row>
        <row r="17">
          <cell r="C17">
            <v>9036.900000000001</v>
          </cell>
          <cell r="D17">
            <v>946.158</v>
          </cell>
          <cell r="E17">
            <v>3339.6</v>
          </cell>
          <cell r="F17">
            <v>11430.342</v>
          </cell>
          <cell r="G17">
            <v>0</v>
          </cell>
          <cell r="H17">
            <v>20244.094399999998</v>
          </cell>
        </row>
        <row r="18">
          <cell r="C18">
            <v>776.9</v>
          </cell>
          <cell r="F18">
            <v>776.9</v>
          </cell>
          <cell r="H18">
            <v>1442.9</v>
          </cell>
        </row>
        <row r="19">
          <cell r="C19">
            <v>4.2</v>
          </cell>
          <cell r="F19">
            <v>4.2</v>
          </cell>
          <cell r="H19">
            <v>4.4</v>
          </cell>
        </row>
        <row r="20">
          <cell r="C20">
            <v>1289.8</v>
          </cell>
          <cell r="F20">
            <v>1289.8</v>
          </cell>
          <cell r="H20">
            <v>1370</v>
          </cell>
        </row>
        <row r="21">
          <cell r="C21">
            <v>601.4</v>
          </cell>
          <cell r="F21">
            <v>601.4</v>
          </cell>
          <cell r="H21">
            <v>3642.5</v>
          </cell>
        </row>
        <row r="22">
          <cell r="C22">
            <v>32</v>
          </cell>
          <cell r="F22">
            <v>32</v>
          </cell>
          <cell r="H22">
            <v>34</v>
          </cell>
        </row>
        <row r="23">
          <cell r="C23">
            <v>6321.4</v>
          </cell>
          <cell r="D23">
            <v>946.158</v>
          </cell>
          <cell r="E23">
            <v>3339.6</v>
          </cell>
          <cell r="F23">
            <v>8714.842</v>
          </cell>
          <cell r="G23">
            <v>0</v>
          </cell>
          <cell r="H23">
            <v>13738.399999999998</v>
          </cell>
        </row>
        <row r="24">
          <cell r="C24">
            <v>3224.6</v>
          </cell>
          <cell r="D24">
            <v>758.058</v>
          </cell>
          <cell r="E24">
            <v>3339.6</v>
          </cell>
          <cell r="F24">
            <v>5806.142</v>
          </cell>
          <cell r="H24">
            <v>8622.8</v>
          </cell>
        </row>
        <row r="25">
          <cell r="C25">
            <v>213.4</v>
          </cell>
          <cell r="F25">
            <v>213.4</v>
          </cell>
          <cell r="H25">
            <v>348</v>
          </cell>
        </row>
        <row r="26">
          <cell r="C26">
            <v>1431</v>
          </cell>
          <cell r="F26">
            <v>1431</v>
          </cell>
          <cell r="H26">
            <v>3074.3</v>
          </cell>
        </row>
        <row r="27">
          <cell r="C27">
            <v>1270.4</v>
          </cell>
          <cell r="D27">
            <v>188.1</v>
          </cell>
          <cell r="F27">
            <v>1082.3000000000002</v>
          </cell>
          <cell r="H27">
            <v>1500</v>
          </cell>
        </row>
        <row r="28">
          <cell r="C28">
            <v>182</v>
          </cell>
          <cell r="F28">
            <v>182</v>
          </cell>
          <cell r="H28">
            <v>193.3</v>
          </cell>
        </row>
        <row r="29">
          <cell r="C29">
            <v>11.2</v>
          </cell>
          <cell r="F29">
            <v>11.2</v>
          </cell>
          <cell r="H29">
            <v>11.8944</v>
          </cell>
        </row>
        <row r="31">
          <cell r="C31">
            <v>10617.6</v>
          </cell>
          <cell r="D31">
            <v>0</v>
          </cell>
          <cell r="E31">
            <v>0</v>
          </cell>
          <cell r="F31">
            <v>10617.6</v>
          </cell>
          <cell r="G31">
            <v>0</v>
          </cell>
          <cell r="H31">
            <v>12804.4</v>
          </cell>
        </row>
        <row r="33">
          <cell r="C33">
            <v>10153.4</v>
          </cell>
          <cell r="F33">
            <v>10153.4</v>
          </cell>
          <cell r="H33">
            <v>12142.4</v>
          </cell>
        </row>
        <row r="34">
          <cell r="C34">
            <v>464.2</v>
          </cell>
          <cell r="F34">
            <v>464.2</v>
          </cell>
          <cell r="H34">
            <v>662</v>
          </cell>
        </row>
        <row r="35">
          <cell r="C35">
            <v>0.3</v>
          </cell>
          <cell r="F35">
            <v>0.3</v>
          </cell>
          <cell r="H35">
            <v>0.3186</v>
          </cell>
        </row>
        <row r="36">
          <cell r="C36">
            <v>88238.10000000002</v>
          </cell>
          <cell r="D36">
            <v>946.158</v>
          </cell>
          <cell r="E36">
            <v>3339.6</v>
          </cell>
          <cell r="F36">
            <v>90631.54200000002</v>
          </cell>
          <cell r="G36">
            <v>11470.44</v>
          </cell>
          <cell r="H36">
            <v>99076.43299999999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88238.10000000002</v>
          </cell>
          <cell r="D43">
            <v>946.158</v>
          </cell>
          <cell r="E43">
            <v>3339.6</v>
          </cell>
          <cell r="F43">
            <v>90631.54200000002</v>
          </cell>
          <cell r="G43">
            <v>11470.44</v>
          </cell>
          <cell r="H43">
            <v>99076.43299999999</v>
          </cell>
        </row>
      </sheetData>
      <sheetData sheetId="6">
        <row r="11">
          <cell r="C11">
            <v>87584.3</v>
          </cell>
          <cell r="D11">
            <v>0</v>
          </cell>
          <cell r="E11">
            <v>0</v>
          </cell>
          <cell r="F11">
            <v>87584.3</v>
          </cell>
          <cell r="G11">
            <v>13735</v>
          </cell>
          <cell r="H11">
            <v>85520.8</v>
          </cell>
        </row>
        <row r="12">
          <cell r="C12">
            <v>11288.3</v>
          </cell>
          <cell r="F12">
            <v>11288.3</v>
          </cell>
          <cell r="G12">
            <v>13735</v>
          </cell>
        </row>
        <row r="13">
          <cell r="C13">
            <v>76296</v>
          </cell>
          <cell r="F13">
            <v>76296</v>
          </cell>
          <cell r="H13">
            <v>85520.8</v>
          </cell>
        </row>
        <row r="14">
          <cell r="C14">
            <v>18968.3</v>
          </cell>
          <cell r="D14">
            <v>0</v>
          </cell>
          <cell r="E14">
            <v>0</v>
          </cell>
          <cell r="F14">
            <v>18968.3</v>
          </cell>
          <cell r="G14">
            <v>3021.7</v>
          </cell>
          <cell r="H14">
            <v>18814.576</v>
          </cell>
        </row>
        <row r="15">
          <cell r="C15">
            <v>2483.2</v>
          </cell>
          <cell r="F15">
            <v>2483.2</v>
          </cell>
          <cell r="G15">
            <v>3021.7</v>
          </cell>
        </row>
        <row r="16">
          <cell r="C16">
            <v>16485.1</v>
          </cell>
          <cell r="F16">
            <v>16485.1</v>
          </cell>
          <cell r="H16">
            <v>18814.576</v>
          </cell>
        </row>
        <row r="17">
          <cell r="C17">
            <v>25543.4</v>
          </cell>
          <cell r="D17">
            <v>1823.714</v>
          </cell>
          <cell r="E17">
            <v>9212.3</v>
          </cell>
          <cell r="F17">
            <v>32931.986</v>
          </cell>
          <cell r="G17">
            <v>0</v>
          </cell>
          <cell r="H17">
            <v>48227.439999999995</v>
          </cell>
        </row>
        <row r="18">
          <cell r="C18">
            <v>3133.6</v>
          </cell>
          <cell r="F18">
            <v>3133.6</v>
          </cell>
          <cell r="H18">
            <v>5103.6</v>
          </cell>
        </row>
        <row r="19">
          <cell r="F19">
            <v>0</v>
          </cell>
        </row>
        <row r="20">
          <cell r="C20">
            <v>3878.8</v>
          </cell>
          <cell r="D20">
            <v>15</v>
          </cell>
          <cell r="F20">
            <v>3863.8</v>
          </cell>
          <cell r="H20">
            <v>4103</v>
          </cell>
        </row>
        <row r="21">
          <cell r="C21">
            <v>1212.2</v>
          </cell>
          <cell r="F21">
            <v>1212.2</v>
          </cell>
          <cell r="H21">
            <v>2322</v>
          </cell>
        </row>
        <row r="22">
          <cell r="F22">
            <v>0</v>
          </cell>
        </row>
        <row r="23">
          <cell r="C23">
            <v>17298.8</v>
          </cell>
          <cell r="D23">
            <v>1808.714</v>
          </cell>
          <cell r="E23">
            <v>9212.3</v>
          </cell>
          <cell r="F23">
            <v>24702.386</v>
          </cell>
          <cell r="G23">
            <v>0</v>
          </cell>
          <cell r="H23">
            <v>36677.6</v>
          </cell>
        </row>
        <row r="24">
          <cell r="C24">
            <v>8688.8</v>
          </cell>
          <cell r="D24">
            <v>1808.714</v>
          </cell>
          <cell r="E24">
            <v>9212.3</v>
          </cell>
          <cell r="F24">
            <v>16092.385999999999</v>
          </cell>
          <cell r="H24">
            <v>20712.2</v>
          </cell>
        </row>
        <row r="25">
          <cell r="C25">
            <v>708.3</v>
          </cell>
          <cell r="F25">
            <v>708.3</v>
          </cell>
          <cell r="H25">
            <v>990</v>
          </cell>
        </row>
        <row r="26">
          <cell r="C26">
            <v>3718.3</v>
          </cell>
          <cell r="F26">
            <v>3718.3</v>
          </cell>
          <cell r="H26">
            <v>7810</v>
          </cell>
        </row>
        <row r="27">
          <cell r="C27">
            <v>561</v>
          </cell>
          <cell r="F27">
            <v>561</v>
          </cell>
          <cell r="H27">
            <v>643</v>
          </cell>
        </row>
        <row r="28">
          <cell r="C28">
            <v>3622.4</v>
          </cell>
          <cell r="F28">
            <v>3622.4</v>
          </cell>
          <cell r="H28">
            <v>6522.4</v>
          </cell>
        </row>
        <row r="29">
          <cell r="C29">
            <v>20</v>
          </cell>
          <cell r="F29">
            <v>20</v>
          </cell>
          <cell r="H29">
            <v>21.240000000000002</v>
          </cell>
        </row>
        <row r="31">
          <cell r="C31">
            <v>14592.7</v>
          </cell>
          <cell r="D31">
            <v>0</v>
          </cell>
          <cell r="E31">
            <v>0</v>
          </cell>
          <cell r="F31">
            <v>14592.7</v>
          </cell>
          <cell r="G31">
            <v>0</v>
          </cell>
          <cell r="H31">
            <v>29749.3</v>
          </cell>
        </row>
        <row r="33">
          <cell r="C33">
            <v>13507</v>
          </cell>
          <cell r="F33">
            <v>13507</v>
          </cell>
          <cell r="H33">
            <v>27445.1</v>
          </cell>
        </row>
        <row r="34">
          <cell r="C34">
            <v>1085.7</v>
          </cell>
          <cell r="F34">
            <v>1085.7</v>
          </cell>
          <cell r="H34">
            <v>2304.2</v>
          </cell>
        </row>
        <row r="35">
          <cell r="C35">
            <v>85</v>
          </cell>
          <cell r="F35">
            <v>85</v>
          </cell>
          <cell r="H35">
            <v>90.27000000000001</v>
          </cell>
        </row>
        <row r="36">
          <cell r="C36">
            <v>146773.7</v>
          </cell>
          <cell r="D36">
            <v>1823.714</v>
          </cell>
          <cell r="E36">
            <v>9212.3</v>
          </cell>
          <cell r="F36">
            <v>154162.28600000002</v>
          </cell>
          <cell r="G36">
            <v>16756.7</v>
          </cell>
          <cell r="H36">
            <v>182402.38599999997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146773.7</v>
          </cell>
          <cell r="D43">
            <v>1823.714</v>
          </cell>
          <cell r="E43">
            <v>9212.3</v>
          </cell>
          <cell r="F43">
            <v>154162.28600000002</v>
          </cell>
          <cell r="G43">
            <v>16756.7</v>
          </cell>
          <cell r="H43">
            <v>182402.38599999997</v>
          </cell>
        </row>
      </sheetData>
      <sheetData sheetId="7">
        <row r="10">
          <cell r="C10">
            <v>29273.6</v>
          </cell>
          <cell r="D10">
            <v>0</v>
          </cell>
          <cell r="E10">
            <v>0</v>
          </cell>
          <cell r="F10">
            <v>29273.6</v>
          </cell>
          <cell r="G10">
            <v>0</v>
          </cell>
          <cell r="H10">
            <v>33034.9</v>
          </cell>
        </row>
        <row r="11">
          <cell r="F11">
            <v>0</v>
          </cell>
        </row>
        <row r="12">
          <cell r="C12">
            <v>29273.6</v>
          </cell>
          <cell r="F12">
            <v>29273.6</v>
          </cell>
          <cell r="H12">
            <v>33034.9</v>
          </cell>
        </row>
        <row r="13">
          <cell r="C13">
            <v>6440.2</v>
          </cell>
          <cell r="D13">
            <v>0</v>
          </cell>
          <cell r="E13">
            <v>0</v>
          </cell>
          <cell r="F13">
            <v>6440.2</v>
          </cell>
          <cell r="G13">
            <v>0</v>
          </cell>
          <cell r="H13">
            <v>7267.678000000001</v>
          </cell>
        </row>
        <row r="14">
          <cell r="F14">
            <v>0</v>
          </cell>
        </row>
        <row r="15">
          <cell r="C15">
            <v>6440.2</v>
          </cell>
          <cell r="F15">
            <v>6440.2</v>
          </cell>
          <cell r="H15">
            <v>7267.678000000001</v>
          </cell>
        </row>
        <row r="16">
          <cell r="C16">
            <v>6135.200000000001</v>
          </cell>
          <cell r="D16">
            <v>344.264</v>
          </cell>
          <cell r="E16">
            <v>843</v>
          </cell>
          <cell r="F16">
            <v>6633.936</v>
          </cell>
          <cell r="G16">
            <v>0</v>
          </cell>
          <cell r="H16">
            <v>11120.788639999999</v>
          </cell>
        </row>
        <row r="17">
          <cell r="C17">
            <v>1644.9</v>
          </cell>
          <cell r="D17">
            <v>149.9</v>
          </cell>
          <cell r="F17">
            <v>1495</v>
          </cell>
          <cell r="H17">
            <v>2492.2</v>
          </cell>
        </row>
        <row r="18">
          <cell r="F18">
            <v>0</v>
          </cell>
          <cell r="H18">
            <v>12.7</v>
          </cell>
        </row>
        <row r="19">
          <cell r="F19">
            <v>0</v>
          </cell>
          <cell r="H19">
            <v>667.2</v>
          </cell>
        </row>
        <row r="20">
          <cell r="C20">
            <v>1281.9</v>
          </cell>
          <cell r="D20">
            <v>91.2</v>
          </cell>
          <cell r="F20">
            <v>1190.7</v>
          </cell>
          <cell r="H20">
            <v>2255.7</v>
          </cell>
        </row>
        <row r="21">
          <cell r="C21">
            <v>103.8</v>
          </cell>
          <cell r="D21">
            <v>1.08</v>
          </cell>
          <cell r="F21">
            <v>102.72</v>
          </cell>
          <cell r="H21">
            <v>109.08864</v>
          </cell>
        </row>
        <row r="22">
          <cell r="C22">
            <v>3083.2000000000003</v>
          </cell>
          <cell r="D22">
            <v>102.08399999999999</v>
          </cell>
          <cell r="E22">
            <v>843</v>
          </cell>
          <cell r="F22">
            <v>3824.116</v>
          </cell>
          <cell r="G22">
            <v>0</v>
          </cell>
          <cell r="H22">
            <v>5550.799999999999</v>
          </cell>
        </row>
        <row r="23">
          <cell r="C23">
            <v>1868</v>
          </cell>
          <cell r="D23">
            <v>41.194</v>
          </cell>
          <cell r="E23">
            <v>843</v>
          </cell>
          <cell r="F23">
            <v>2669.806</v>
          </cell>
          <cell r="H23">
            <v>3601.7</v>
          </cell>
        </row>
        <row r="24">
          <cell r="C24">
            <v>54.6</v>
          </cell>
          <cell r="F24">
            <v>54.6</v>
          </cell>
          <cell r="H24">
            <v>63.2</v>
          </cell>
        </row>
        <row r="25">
          <cell r="C25">
            <v>707.2</v>
          </cell>
          <cell r="D25">
            <v>37.678</v>
          </cell>
          <cell r="F25">
            <v>669.522</v>
          </cell>
          <cell r="H25">
            <v>1279.4</v>
          </cell>
        </row>
        <row r="26">
          <cell r="C26">
            <v>420</v>
          </cell>
          <cell r="D26">
            <v>23.112</v>
          </cell>
          <cell r="F26">
            <v>396.888</v>
          </cell>
          <cell r="H26">
            <v>550</v>
          </cell>
        </row>
        <row r="27">
          <cell r="C27">
            <v>33.4</v>
          </cell>
          <cell r="D27">
            <v>0.1</v>
          </cell>
          <cell r="F27">
            <v>33.3</v>
          </cell>
          <cell r="H27">
            <v>56.5</v>
          </cell>
        </row>
        <row r="28">
          <cell r="C28">
            <v>21.4</v>
          </cell>
          <cell r="F28">
            <v>21.4</v>
          </cell>
          <cell r="H28">
            <v>33.1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6.4</v>
          </cell>
        </row>
        <row r="32">
          <cell r="F32">
            <v>0</v>
          </cell>
        </row>
        <row r="33">
          <cell r="F33">
            <v>0</v>
          </cell>
          <cell r="H33">
            <v>6.4</v>
          </cell>
        </row>
        <row r="34">
          <cell r="C34">
            <v>23.3</v>
          </cell>
          <cell r="D34">
            <v>0.005</v>
          </cell>
          <cell r="F34">
            <v>23.295</v>
          </cell>
          <cell r="H34">
            <v>24.739290000000004</v>
          </cell>
        </row>
        <row r="35">
          <cell r="C35">
            <v>41872.3</v>
          </cell>
          <cell r="D35">
            <v>344.269</v>
          </cell>
          <cell r="E35">
            <v>843</v>
          </cell>
          <cell r="F35">
            <v>42371.030999999995</v>
          </cell>
          <cell r="G35">
            <v>0</v>
          </cell>
          <cell r="H35">
            <v>51454.50593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41872.3</v>
          </cell>
          <cell r="D42">
            <v>344.269</v>
          </cell>
          <cell r="E42">
            <v>843</v>
          </cell>
          <cell r="F42">
            <v>42371.030999999995</v>
          </cell>
          <cell r="G42">
            <v>0</v>
          </cell>
          <cell r="H42">
            <v>51454.50593</v>
          </cell>
        </row>
      </sheetData>
      <sheetData sheetId="8">
        <row r="10">
          <cell r="C10">
            <v>26970.6</v>
          </cell>
          <cell r="D10">
            <v>0</v>
          </cell>
          <cell r="E10">
            <v>0</v>
          </cell>
          <cell r="F10">
            <v>26970.6</v>
          </cell>
          <cell r="G10">
            <v>0</v>
          </cell>
          <cell r="H10">
            <v>29565.6</v>
          </cell>
        </row>
        <row r="12">
          <cell r="C12">
            <v>26970.6</v>
          </cell>
          <cell r="F12">
            <v>26970.6</v>
          </cell>
          <cell r="H12">
            <v>29565.6</v>
          </cell>
        </row>
        <row r="13">
          <cell r="C13">
            <v>5933.5</v>
          </cell>
          <cell r="D13">
            <v>0</v>
          </cell>
          <cell r="E13">
            <v>0</v>
          </cell>
          <cell r="F13">
            <v>5933.5</v>
          </cell>
          <cell r="G13">
            <v>0</v>
          </cell>
          <cell r="H13">
            <v>6504.4</v>
          </cell>
        </row>
        <row r="14">
          <cell r="F14">
            <v>0</v>
          </cell>
        </row>
        <row r="15">
          <cell r="C15">
            <v>5933.5</v>
          </cell>
          <cell r="F15">
            <v>5933.5</v>
          </cell>
          <cell r="H15">
            <v>6504.4</v>
          </cell>
        </row>
        <row r="16">
          <cell r="C16">
            <v>3437.8799999999997</v>
          </cell>
          <cell r="D16">
            <v>195.51916</v>
          </cell>
          <cell r="E16">
            <v>0</v>
          </cell>
          <cell r="F16">
            <v>3242.3608400000003</v>
          </cell>
          <cell r="G16">
            <v>0</v>
          </cell>
          <cell r="H16">
            <v>4102.119</v>
          </cell>
        </row>
        <row r="17">
          <cell r="C17">
            <v>759.76</v>
          </cell>
          <cell r="F17">
            <v>759.76</v>
          </cell>
          <cell r="H17">
            <v>927.705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785.72</v>
          </cell>
          <cell r="F20">
            <v>785.72</v>
          </cell>
          <cell r="H20">
            <v>1332.359</v>
          </cell>
        </row>
        <row r="21">
          <cell r="C21">
            <v>55</v>
          </cell>
          <cell r="F21">
            <v>55</v>
          </cell>
          <cell r="H21">
            <v>58.5</v>
          </cell>
        </row>
        <row r="22">
          <cell r="C22">
            <v>1835.8999999999996</v>
          </cell>
          <cell r="D22">
            <v>195.51916</v>
          </cell>
          <cell r="E22">
            <v>0</v>
          </cell>
          <cell r="F22">
            <v>1640.38084</v>
          </cell>
          <cell r="G22">
            <v>0</v>
          </cell>
          <cell r="H22">
            <v>1778.055</v>
          </cell>
        </row>
        <row r="23">
          <cell r="C23">
            <v>880.4</v>
          </cell>
          <cell r="D23">
            <v>109.432</v>
          </cell>
          <cell r="F23">
            <v>770.968</v>
          </cell>
          <cell r="H23">
            <v>832.42</v>
          </cell>
        </row>
        <row r="24">
          <cell r="C24">
            <v>73.3</v>
          </cell>
          <cell r="D24">
            <v>0.33331</v>
          </cell>
          <cell r="F24">
            <v>72.96669</v>
          </cell>
          <cell r="H24">
            <v>54.644</v>
          </cell>
        </row>
        <row r="25">
          <cell r="C25">
            <v>227.5</v>
          </cell>
          <cell r="D25">
            <v>6.33934</v>
          </cell>
          <cell r="F25">
            <v>221.16066</v>
          </cell>
          <cell r="H25">
            <v>267.566</v>
          </cell>
        </row>
        <row r="26">
          <cell r="C26">
            <v>637.1</v>
          </cell>
          <cell r="D26">
            <v>79.41451</v>
          </cell>
          <cell r="F26">
            <v>557.6854900000001</v>
          </cell>
          <cell r="H26">
            <v>605.475</v>
          </cell>
        </row>
        <row r="27">
          <cell r="C27">
            <v>17.6</v>
          </cell>
          <cell r="F27">
            <v>17.6</v>
          </cell>
          <cell r="H27">
            <v>17.95</v>
          </cell>
        </row>
        <row r="28">
          <cell r="C28">
            <v>1.5</v>
          </cell>
          <cell r="F28">
            <v>1.5</v>
          </cell>
          <cell r="H28">
            <v>5.5</v>
          </cell>
        </row>
        <row r="29">
          <cell r="F29">
            <v>0</v>
          </cell>
        </row>
        <row r="30">
          <cell r="C30">
            <v>49.82</v>
          </cell>
          <cell r="F30">
            <v>49.82</v>
          </cell>
          <cell r="G30">
            <v>0</v>
          </cell>
          <cell r="H30">
            <v>129.22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49.82</v>
          </cell>
          <cell r="F33">
            <v>49.82</v>
          </cell>
          <cell r="H33">
            <v>129.22</v>
          </cell>
        </row>
        <row r="34">
          <cell r="C34">
            <v>0.4</v>
          </cell>
          <cell r="F34">
            <v>0.4</v>
          </cell>
          <cell r="H34">
            <v>0.28</v>
          </cell>
        </row>
        <row r="35">
          <cell r="C35">
            <v>36392.2</v>
          </cell>
          <cell r="D35">
            <v>195.51916</v>
          </cell>
          <cell r="E35">
            <v>0</v>
          </cell>
          <cell r="F35">
            <v>36196.68084</v>
          </cell>
          <cell r="G35">
            <v>0</v>
          </cell>
          <cell r="H35">
            <v>40301.619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36392.2</v>
          </cell>
          <cell r="D42">
            <v>195.51916</v>
          </cell>
          <cell r="E42">
            <v>0</v>
          </cell>
          <cell r="F42">
            <v>36196.68084</v>
          </cell>
          <cell r="G42">
            <v>0</v>
          </cell>
          <cell r="H42">
            <v>40301.619</v>
          </cell>
        </row>
      </sheetData>
      <sheetData sheetId="9">
        <row r="10">
          <cell r="C10">
            <v>7465.7</v>
          </cell>
          <cell r="F10">
            <v>7465.7</v>
          </cell>
          <cell r="G10">
            <v>0</v>
          </cell>
          <cell r="H10">
            <v>8102.3</v>
          </cell>
        </row>
        <row r="12">
          <cell r="C12">
            <v>7465.7</v>
          </cell>
          <cell r="F12">
            <v>7465.7</v>
          </cell>
          <cell r="H12">
            <v>8102.3</v>
          </cell>
        </row>
        <row r="13">
          <cell r="C13">
            <v>1642.5</v>
          </cell>
          <cell r="F13">
            <v>1642.5</v>
          </cell>
          <cell r="G13">
            <v>0</v>
          </cell>
          <cell r="H13">
            <v>1782.506</v>
          </cell>
        </row>
        <row r="15">
          <cell r="C15">
            <v>1642.5</v>
          </cell>
          <cell r="F15">
            <v>1642.5</v>
          </cell>
          <cell r="H15">
            <v>1782.506</v>
          </cell>
        </row>
        <row r="16">
          <cell r="C16">
            <v>2567.7999999999997</v>
          </cell>
          <cell r="F16">
            <v>2567.7999999999997</v>
          </cell>
          <cell r="G16">
            <v>0</v>
          </cell>
          <cell r="H16">
            <v>3008.511</v>
          </cell>
        </row>
        <row r="17">
          <cell r="C17">
            <v>1278.6</v>
          </cell>
          <cell r="F17">
            <v>1268.6</v>
          </cell>
          <cell r="H17">
            <v>1433.742</v>
          </cell>
        </row>
        <row r="20">
          <cell r="C20">
            <v>942.26</v>
          </cell>
          <cell r="F20">
            <v>827.3</v>
          </cell>
          <cell r="H20">
            <v>1030.68</v>
          </cell>
        </row>
        <row r="21">
          <cell r="C21">
            <v>30.3</v>
          </cell>
          <cell r="F21">
            <v>30.3</v>
          </cell>
          <cell r="H21">
            <v>31.12</v>
          </cell>
        </row>
        <row r="22">
          <cell r="C22">
            <v>312.14</v>
          </cell>
          <cell r="F22">
            <v>437.1</v>
          </cell>
          <cell r="G22">
            <v>0</v>
          </cell>
          <cell r="H22">
            <v>502.349</v>
          </cell>
        </row>
        <row r="23">
          <cell r="C23">
            <v>165.6</v>
          </cell>
          <cell r="F23">
            <v>290.6</v>
          </cell>
          <cell r="H23">
            <v>358.733</v>
          </cell>
        </row>
        <row r="24">
          <cell r="C24">
            <v>10.4</v>
          </cell>
          <cell r="F24">
            <v>10.4</v>
          </cell>
          <cell r="H24">
            <v>16.388</v>
          </cell>
        </row>
        <row r="25">
          <cell r="C25">
            <v>119.5</v>
          </cell>
          <cell r="F25">
            <v>119.5</v>
          </cell>
          <cell r="H25">
            <v>110.072</v>
          </cell>
        </row>
        <row r="27">
          <cell r="C27">
            <v>16.64</v>
          </cell>
          <cell r="F27">
            <v>16.6</v>
          </cell>
          <cell r="H27">
            <v>17.156</v>
          </cell>
        </row>
        <row r="28">
          <cell r="C28">
            <v>4.5</v>
          </cell>
          <cell r="F28">
            <v>4.5</v>
          </cell>
          <cell r="H28">
            <v>10.62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4">
          <cell r="C34">
            <v>1.1</v>
          </cell>
          <cell r="F34">
            <v>1.1</v>
          </cell>
          <cell r="H34">
            <v>1.1</v>
          </cell>
        </row>
        <row r="35">
          <cell r="C35">
            <v>11677.1</v>
          </cell>
          <cell r="D35">
            <v>0</v>
          </cell>
          <cell r="E35">
            <v>0</v>
          </cell>
          <cell r="F35">
            <v>11677.1</v>
          </cell>
          <cell r="G35">
            <v>0</v>
          </cell>
          <cell r="H35">
            <v>12894.417000000001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11677.1</v>
          </cell>
          <cell r="D42">
            <v>0</v>
          </cell>
          <cell r="E42">
            <v>0</v>
          </cell>
          <cell r="F42">
            <v>11677.1</v>
          </cell>
          <cell r="G42">
            <v>0</v>
          </cell>
          <cell r="H42">
            <v>12894.417000000001</v>
          </cell>
        </row>
      </sheetData>
      <sheetData sheetId="10">
        <row r="10">
          <cell r="C10">
            <v>0</v>
          </cell>
          <cell r="F10">
            <v>0</v>
          </cell>
          <cell r="G10">
            <v>0</v>
          </cell>
          <cell r="H10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H15">
            <v>0</v>
          </cell>
        </row>
        <row r="16">
          <cell r="C16">
            <v>305.05</v>
          </cell>
          <cell r="F16">
            <v>305.1</v>
          </cell>
          <cell r="G16">
            <v>0</v>
          </cell>
          <cell r="H16">
            <v>395.775</v>
          </cell>
        </row>
        <row r="17">
          <cell r="C17">
            <v>192.05</v>
          </cell>
          <cell r="F17">
            <v>192.1</v>
          </cell>
          <cell r="H17">
            <v>290.775</v>
          </cell>
        </row>
        <row r="20">
          <cell r="C20">
            <v>113</v>
          </cell>
          <cell r="F20">
            <v>113</v>
          </cell>
          <cell r="H20">
            <v>105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</row>
        <row r="30">
          <cell r="C30">
            <v>283.75</v>
          </cell>
          <cell r="F30">
            <v>283.8</v>
          </cell>
          <cell r="G30">
            <v>0</v>
          </cell>
          <cell r="H30">
            <v>310.125</v>
          </cell>
        </row>
        <row r="33">
          <cell r="C33">
            <v>283.75</v>
          </cell>
          <cell r="F33">
            <v>283.8</v>
          </cell>
          <cell r="H33">
            <v>310.125</v>
          </cell>
        </row>
        <row r="35">
          <cell r="C35">
            <v>588.8</v>
          </cell>
          <cell r="F35">
            <v>588.9000000000001</v>
          </cell>
          <cell r="G35">
            <v>0</v>
          </cell>
          <cell r="H35">
            <v>705.9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588.8</v>
          </cell>
          <cell r="F42">
            <v>588.9000000000001</v>
          </cell>
          <cell r="G42">
            <v>0</v>
          </cell>
          <cell r="H42">
            <v>705.9</v>
          </cell>
        </row>
      </sheetData>
      <sheetData sheetId="11">
        <row r="10">
          <cell r="C10">
            <v>12095</v>
          </cell>
          <cell r="F10">
            <v>12095</v>
          </cell>
          <cell r="G10">
            <v>0</v>
          </cell>
          <cell r="H10">
            <v>13710.8</v>
          </cell>
        </row>
        <row r="12">
          <cell r="C12">
            <v>12095</v>
          </cell>
          <cell r="F12">
            <v>12095</v>
          </cell>
          <cell r="H12">
            <v>13710.8</v>
          </cell>
        </row>
        <row r="13">
          <cell r="C13">
            <v>2661</v>
          </cell>
          <cell r="F13">
            <v>2661</v>
          </cell>
          <cell r="G13">
            <v>0</v>
          </cell>
          <cell r="H13">
            <v>3016.4</v>
          </cell>
        </row>
        <row r="15">
          <cell r="C15">
            <v>2661</v>
          </cell>
          <cell r="F15">
            <v>2661</v>
          </cell>
          <cell r="H15">
            <v>3016.4</v>
          </cell>
        </row>
        <row r="16">
          <cell r="C16">
            <v>3503.7</v>
          </cell>
          <cell r="D16">
            <v>585.39508</v>
          </cell>
          <cell r="E16">
            <v>1020.4</v>
          </cell>
          <cell r="F16">
            <v>3938.7049199999997</v>
          </cell>
          <cell r="G16">
            <v>0</v>
          </cell>
          <cell r="H16">
            <v>5062.616999999999</v>
          </cell>
        </row>
        <row r="17">
          <cell r="C17">
            <v>685.9</v>
          </cell>
          <cell r="D17">
            <v>43.64458</v>
          </cell>
          <cell r="F17">
            <v>642.25542</v>
          </cell>
          <cell r="H17">
            <v>681.219</v>
          </cell>
        </row>
        <row r="18">
          <cell r="C18">
            <v>12.7</v>
          </cell>
          <cell r="F18">
            <v>12.7</v>
          </cell>
          <cell r="H18">
            <v>13.8</v>
          </cell>
        </row>
        <row r="19">
          <cell r="F19">
            <v>0</v>
          </cell>
        </row>
        <row r="20">
          <cell r="C20">
            <v>1129.5</v>
          </cell>
          <cell r="D20">
            <v>224.16328</v>
          </cell>
          <cell r="F20">
            <v>905.33672</v>
          </cell>
          <cell r="H20">
            <v>977.8</v>
          </cell>
        </row>
        <row r="21">
          <cell r="C21">
            <v>265.4</v>
          </cell>
          <cell r="D21">
            <v>55.71904</v>
          </cell>
          <cell r="F21">
            <v>209.68095999999997</v>
          </cell>
          <cell r="H21">
            <v>226.5</v>
          </cell>
        </row>
        <row r="22">
          <cell r="C22">
            <v>1405.7</v>
          </cell>
          <cell r="D22">
            <v>260.00818</v>
          </cell>
          <cell r="E22">
            <v>1020.4</v>
          </cell>
          <cell r="F22">
            <v>2166.09182</v>
          </cell>
          <cell r="G22">
            <v>0</v>
          </cell>
          <cell r="H22">
            <v>3157.8979999999997</v>
          </cell>
        </row>
        <row r="23">
          <cell r="C23">
            <v>929.1</v>
          </cell>
          <cell r="D23">
            <v>229.91321</v>
          </cell>
          <cell r="E23">
            <v>1020.4</v>
          </cell>
          <cell r="F23">
            <v>1719.5867899999998</v>
          </cell>
          <cell r="H23">
            <v>2456.64</v>
          </cell>
        </row>
        <row r="24">
          <cell r="C24">
            <v>62.5</v>
          </cell>
          <cell r="D24">
            <v>4.87945</v>
          </cell>
          <cell r="F24">
            <v>57.62055</v>
          </cell>
          <cell r="H24">
            <v>74.518</v>
          </cell>
        </row>
        <row r="25">
          <cell r="C25">
            <v>400.6</v>
          </cell>
          <cell r="D25">
            <v>25.21552</v>
          </cell>
          <cell r="F25">
            <v>375.38448</v>
          </cell>
          <cell r="H25">
            <v>612.14</v>
          </cell>
        </row>
        <row r="26">
          <cell r="F26">
            <v>0</v>
          </cell>
        </row>
        <row r="27">
          <cell r="C27">
            <v>13.5</v>
          </cell>
          <cell r="F27">
            <v>13.5</v>
          </cell>
          <cell r="H27">
            <v>14.6</v>
          </cell>
        </row>
        <row r="28">
          <cell r="C28">
            <v>4.5</v>
          </cell>
          <cell r="D28">
            <v>1.86</v>
          </cell>
          <cell r="F28">
            <v>2.6399999999999997</v>
          </cell>
          <cell r="H28">
            <v>5.4</v>
          </cell>
        </row>
        <row r="29"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19</v>
          </cell>
          <cell r="F34">
            <v>19</v>
          </cell>
          <cell r="H34">
            <v>60</v>
          </cell>
        </row>
        <row r="35">
          <cell r="C35">
            <v>18278.7</v>
          </cell>
          <cell r="D35">
            <v>585.39508</v>
          </cell>
          <cell r="E35">
            <v>1020.4</v>
          </cell>
          <cell r="F35">
            <v>18713.70492</v>
          </cell>
          <cell r="G35">
            <v>0</v>
          </cell>
          <cell r="H35">
            <v>21849.817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18278.7</v>
          </cell>
          <cell r="D42">
            <v>585.39508</v>
          </cell>
          <cell r="E42">
            <v>1020.4</v>
          </cell>
          <cell r="F42">
            <v>18713.70492</v>
          </cell>
          <cell r="G42">
            <v>0</v>
          </cell>
          <cell r="H42">
            <v>21849.817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71"/>
  <sheetViews>
    <sheetView showZeros="0" tabSelected="1" view="pageBreakPreview" zoomScale="75" zoomScaleSheetLayoutView="75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0" sqref="T30"/>
    </sheetView>
  </sheetViews>
  <sheetFormatPr defaultColWidth="9.33203125" defaultRowHeight="12.75"/>
  <cols>
    <col min="1" max="1" width="8.66015625" style="1" customWidth="1"/>
    <col min="2" max="2" width="62.83203125" style="1" customWidth="1"/>
    <col min="3" max="3" width="4.66015625" style="1" hidden="1" customWidth="1"/>
    <col min="4" max="5" width="18.16015625" style="1" hidden="1" customWidth="1"/>
    <col min="6" max="6" width="21.33203125" style="1" hidden="1" customWidth="1"/>
    <col min="7" max="7" width="15.33203125" style="1" hidden="1" customWidth="1"/>
    <col min="8" max="8" width="15.83203125" style="1" hidden="1" customWidth="1"/>
    <col min="9" max="9" width="19.83203125" style="1" customWidth="1"/>
    <col min="10" max="10" width="14.83203125" style="1" hidden="1" customWidth="1"/>
    <col min="11" max="11" width="13.83203125" style="1" hidden="1" customWidth="1"/>
    <col min="12" max="12" width="39.33203125" style="1" customWidth="1"/>
    <col min="13" max="13" width="15.16015625" style="1" bestFit="1" customWidth="1"/>
    <col min="14" max="16384" width="9.33203125" style="1" customWidth="1"/>
  </cols>
  <sheetData>
    <row r="1" spans="9:12" ht="18" customHeight="1">
      <c r="I1" s="84" t="s">
        <v>0</v>
      </c>
      <c r="J1" s="84"/>
      <c r="K1" s="84"/>
      <c r="L1" s="84"/>
    </row>
    <row r="2" spans="1:12" ht="19.5" customHeight="1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45" customHeight="1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 customHeight="1">
      <c r="A4" s="87" t="s">
        <v>55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9.5" customHeight="1" hidden="1">
      <c r="A5" s="2"/>
      <c r="B5" s="3" t="s">
        <v>1</v>
      </c>
      <c r="C5" s="2"/>
      <c r="D5" s="2"/>
      <c r="E5" s="2"/>
      <c r="F5" s="2"/>
      <c r="G5" s="83"/>
      <c r="H5" s="83"/>
      <c r="I5" s="83"/>
      <c r="J5" s="83"/>
      <c r="K5" s="2"/>
      <c r="L5" s="2"/>
    </row>
    <row r="6" spans="1:12" ht="22.5" customHeight="1" hidden="1">
      <c r="A6" s="2"/>
      <c r="B6" s="3" t="s">
        <v>2</v>
      </c>
      <c r="C6" s="2"/>
      <c r="D6" s="2"/>
      <c r="E6" s="2"/>
      <c r="F6" s="2"/>
      <c r="G6" s="2"/>
      <c r="H6" s="2"/>
      <c r="I6" s="4"/>
      <c r="J6" s="2"/>
      <c r="K6" s="2"/>
      <c r="L6" s="2"/>
    </row>
    <row r="7" spans="1:12" ht="17.25" customHeight="1">
      <c r="A7" s="5"/>
      <c r="B7" s="5"/>
      <c r="C7" s="5"/>
      <c r="D7" s="5"/>
      <c r="E7" s="5"/>
      <c r="F7" s="5"/>
      <c r="G7" s="5"/>
      <c r="H7" s="5"/>
      <c r="I7" s="6"/>
      <c r="J7" s="7"/>
      <c r="K7" s="7"/>
      <c r="L7" s="61" t="s">
        <v>3</v>
      </c>
    </row>
    <row r="8" spans="1:12" ht="48" customHeight="1">
      <c r="A8" s="74" t="s">
        <v>4</v>
      </c>
      <c r="B8" s="74" t="s">
        <v>5</v>
      </c>
      <c r="C8" s="74" t="s">
        <v>6</v>
      </c>
      <c r="D8" s="72" t="s">
        <v>7</v>
      </c>
      <c r="E8" s="72" t="s">
        <v>8</v>
      </c>
      <c r="F8" s="74" t="s">
        <v>9</v>
      </c>
      <c r="G8" s="74" t="s">
        <v>10</v>
      </c>
      <c r="H8" s="72" t="s">
        <v>11</v>
      </c>
      <c r="I8" s="81" t="s">
        <v>52</v>
      </c>
      <c r="J8" s="74" t="s">
        <v>12</v>
      </c>
      <c r="K8" s="74"/>
      <c r="L8" s="72" t="s">
        <v>13</v>
      </c>
    </row>
    <row r="9" spans="1:12" ht="7.5" customHeight="1">
      <c r="A9" s="74"/>
      <c r="B9" s="74"/>
      <c r="C9" s="74"/>
      <c r="D9" s="73"/>
      <c r="E9" s="73"/>
      <c r="F9" s="74"/>
      <c r="G9" s="74"/>
      <c r="H9" s="73"/>
      <c r="I9" s="82"/>
      <c r="J9" s="10" t="s">
        <v>14</v>
      </c>
      <c r="K9" s="9" t="s">
        <v>15</v>
      </c>
      <c r="L9" s="73"/>
    </row>
    <row r="10" spans="1:12" s="15" customFormat="1" ht="22.5" customHeight="1">
      <c r="A10" s="11">
        <v>2110</v>
      </c>
      <c r="B10" s="12" t="s">
        <v>16</v>
      </c>
      <c r="C10" s="13">
        <f>'[1]спец заклади'!C10+'[1]спеціаліз заклади'!C10+'[1]НРЦ'!C10+'[1]ВНЗ'!C11+'[1]ПТНЗ'!C11+'[1]1070'!C10+'[1]1120'!C10+'[1]1141_ЦентрМТІ'!C10+'[1]1142_ЦентрМТІ (ЗАХОДИ)'!C10+'[1]5031'!C10</f>
        <v>407958.11</v>
      </c>
      <c r="D10" s="13">
        <f>'[1]спец заклади'!D10+'[1]спеціаліз заклади'!D10+'[1]НРЦ'!D10+'[1]ВНЗ'!D11+'[1]ПТНЗ'!D11+'[1]1070'!D10+'[1]1120'!D10+'[1]1141_ЦентрМТІ'!D10+'[1]1142_ЦентрМТІ (ЗАХОДИ)'!D10+'[1]5031'!D10</f>
        <v>0</v>
      </c>
      <c r="E10" s="13">
        <f>'[1]спец заклади'!E10+'[1]спеціаліз заклади'!E10+'[1]НРЦ'!E10+'[1]ВНЗ'!E11+'[1]ПТНЗ'!E11+'[1]1070'!E10+'[1]1120'!E10+'[1]1141_ЦентрМТІ'!E10+'[1]1142_ЦентрМТІ (ЗАХОДИ)'!E10+'[1]5031'!E10</f>
        <v>0</v>
      </c>
      <c r="F10" s="13">
        <f>'[1]спец заклади'!F10+'[1]спеціаліз заклади'!F10+'[1]НРЦ'!F10+'[1]ВНЗ'!F11+'[1]ПТНЗ'!F11+'[1]1070'!F10+'[1]1120'!F10+'[1]1141_ЦентрМТІ'!F10+'[1]1142_ЦентрМТІ (ЗАХОДИ)'!F10+'[1]5031'!F10</f>
        <v>407958.11</v>
      </c>
      <c r="G10" s="13">
        <f>'[1]спец заклади'!G10+'[1]спеціаліз заклади'!G10+'[1]НРЦ'!G10+'[1]ВНЗ'!G11+'[1]ПТНЗ'!G11+'[1]1070'!G10+'[1]1120'!G10+'[1]1141_ЦентрМТІ'!G10+'[1]1142_ЦентрМТІ (ЗАХОДИ)'!G10+'[1]5031'!G10</f>
        <v>148826.4</v>
      </c>
      <c r="H10" s="13">
        <f>'[1]спец заклади'!H10+'[1]спеціаліз заклади'!H10+'[1]НРЦ'!H10+'[1]ВНЗ'!H11+'[1]ПТНЗ'!H11+'[1]1070'!H10+'[1]1120'!H10+'[1]1141_ЦентрМТІ'!H10+'[1]1142_ЦентрМТІ (ЗАХОДИ)'!H10+'[1]5031'!H10</f>
        <v>304315</v>
      </c>
      <c r="I10" s="13">
        <v>453141.4</v>
      </c>
      <c r="J10" s="13">
        <f aca="true" t="shared" si="0" ref="J10:J42">I10-F10</f>
        <v>45183.29000000004</v>
      </c>
      <c r="K10" s="13">
        <f aca="true" t="shared" si="1" ref="K10:K42">(I10-F10)/F10*100</f>
        <v>11.075472920491773</v>
      </c>
      <c r="L10" s="14"/>
    </row>
    <row r="11" spans="1:13" s="15" customFormat="1" ht="46.5" customHeight="1">
      <c r="A11" s="75" t="s">
        <v>17</v>
      </c>
      <c r="B11" s="76"/>
      <c r="C11" s="13">
        <f>'[1]спец заклади'!C11+'[1]спеціаліз заклади'!C11+'[1]НРЦ'!C11+'[1]ВНЗ'!C12+'[1]ПТНЗ'!C12+'[1]1070'!C11+'[1]1120'!C11+'[1]1141_ЦентрМТІ'!C11+'[1]1142_ЦентрМТІ (ЗАХОДИ)'!C11+'[1]5031'!C11</f>
        <v>133288.71</v>
      </c>
      <c r="D11" s="13">
        <f>'[1]спец заклади'!D11+'[1]спеціаліз заклади'!D11+'[1]НРЦ'!D11+'[1]ВНЗ'!D12+'[1]ПТНЗ'!D12+'[1]1070'!D11+'[1]1120'!D11+'[1]1141_ЦентрМТІ'!D11+'[1]1142_ЦентрМТІ (ЗАХОДИ)'!D11+'[1]5031'!D11</f>
        <v>0</v>
      </c>
      <c r="E11" s="13">
        <f>'[1]спец заклади'!E11+'[1]спеціаліз заклади'!E11+'[1]НРЦ'!E11+'[1]ВНЗ'!E12+'[1]ПТНЗ'!E12+'[1]1070'!E11+'[1]1120'!E11+'[1]1141_ЦентрМТІ'!E11+'[1]1142_ЦентрМТІ (ЗАХОДИ)'!E11+'[1]5031'!E11</f>
        <v>0</v>
      </c>
      <c r="F11" s="13">
        <f>'[1]спец заклади'!F11+'[1]спеціаліз заклади'!F11+'[1]НРЦ'!F11+'[1]ВНЗ'!F12+'[1]ПТНЗ'!F12+'[1]1070'!F11+'[1]1120'!F11+'[1]1141_ЦентрМТІ'!F11+'[1]1142_ЦентрМТІ (ЗАХОДИ)'!F11+'[1]5031'!F11</f>
        <v>133288.71</v>
      </c>
      <c r="G11" s="13">
        <f>'[1]спец заклади'!G11+'[1]спеціаліз заклади'!G11+'[1]НРЦ'!G11+'[1]ВНЗ'!G12+'[1]ПТНЗ'!G12+'[1]1070'!G11+'[1]1120'!G11+'[1]1141_ЦентрМТІ'!G11+'[1]1142_ЦентрМТІ (ЗАХОДИ)'!G11+'[1]5031'!G11</f>
        <v>148826.4</v>
      </c>
      <c r="H11" s="13">
        <f>'[1]спец заклади'!H11+'[1]спеціаліз заклади'!H11+'[1]НРЦ'!H11+'[1]ВНЗ'!H12+'[1]ПТНЗ'!H12+'[1]1070'!H11+'[1]1120'!H11+'[1]1141_ЦентрМТІ'!H11+'[1]1142_ЦентрМТІ (ЗАХОДИ)'!H11+'[1]5031'!H11</f>
        <v>0</v>
      </c>
      <c r="I11" s="13">
        <v>148826.4</v>
      </c>
      <c r="J11" s="13">
        <f t="shared" si="0"/>
        <v>15537.690000000002</v>
      </c>
      <c r="K11" s="13">
        <f t="shared" si="1"/>
        <v>11.657168862989224</v>
      </c>
      <c r="L11" s="16"/>
      <c r="M11" s="70">
        <f>I11+I14</f>
        <v>181568.34</v>
      </c>
    </row>
    <row r="12" spans="1:12" s="15" customFormat="1" ht="25.5" customHeight="1">
      <c r="A12" s="75" t="s">
        <v>18</v>
      </c>
      <c r="B12" s="76"/>
      <c r="C12" s="13">
        <f>'[1]спец заклади'!C12+'[1]спеціаліз заклади'!C12+'[1]НРЦ'!C12+'[1]ВНЗ'!C13+'[1]ПТНЗ'!C13+'[1]1070'!C12+'[1]1120'!C12+'[1]1141_ЦентрМТІ'!C12+'[1]1142_ЦентрМТІ (ЗАХОДИ)'!C12+'[1]5031'!C12</f>
        <v>274669.4</v>
      </c>
      <c r="D12" s="13">
        <f>'[1]спец заклади'!D12+'[1]спеціаліз заклади'!D12+'[1]НРЦ'!D12+'[1]ВНЗ'!D13+'[1]ПТНЗ'!D13+'[1]1070'!D12+'[1]1120'!D12+'[1]1141_ЦентрМТІ'!D12+'[1]1142_ЦентрМТІ (ЗАХОДИ)'!D12+'[1]5031'!D12</f>
        <v>0</v>
      </c>
      <c r="E12" s="13">
        <f>'[1]спец заклади'!E12+'[1]спеціаліз заклади'!E12+'[1]НРЦ'!E12+'[1]ВНЗ'!E13+'[1]ПТНЗ'!E13+'[1]1070'!E12+'[1]1120'!E12+'[1]1141_ЦентрМТІ'!E12+'[1]1142_ЦентрМТІ (ЗАХОДИ)'!E12+'[1]5031'!E12</f>
        <v>0</v>
      </c>
      <c r="F12" s="13">
        <f>'[1]спец заклади'!F12+'[1]спеціаліз заклади'!F12+'[1]НРЦ'!F12+'[1]ВНЗ'!F13+'[1]ПТНЗ'!F13+'[1]1070'!F12+'[1]1120'!F12+'[1]1141_ЦентрМТІ'!F12+'[1]1142_ЦентрМТІ (ЗАХОДИ)'!F12+'[1]5031'!F12</f>
        <v>274669.4</v>
      </c>
      <c r="G12" s="13">
        <f>'[1]спец заклади'!G12+'[1]спеціаліз заклади'!G12+'[1]НРЦ'!G12+'[1]ВНЗ'!G13+'[1]ПТНЗ'!G13+'[1]1070'!G12+'[1]1120'!G12+'[1]1141_ЦентрМТІ'!G12+'[1]1142_ЦентрМТІ (ЗАХОДИ)'!G12+'[1]5031'!G12</f>
        <v>0</v>
      </c>
      <c r="H12" s="13">
        <f>'[1]спец заклади'!H12+'[1]спеціаліз заклади'!H12+'[1]НРЦ'!H12+'[1]ВНЗ'!H13+'[1]ПТНЗ'!H13+'[1]1070'!H12+'[1]1120'!H12+'[1]1141_ЦентрМТІ'!H12+'[1]1142_ЦентрМТІ (ЗАХОДИ)'!H12+'[1]5031'!H12</f>
        <v>304315</v>
      </c>
      <c r="I12" s="13">
        <v>304315</v>
      </c>
      <c r="J12" s="13">
        <f t="shared" si="0"/>
        <v>29645.599999999977</v>
      </c>
      <c r="K12" s="13">
        <f t="shared" si="1"/>
        <v>10.793193562879583</v>
      </c>
      <c r="L12" s="16"/>
    </row>
    <row r="13" spans="1:12" s="15" customFormat="1" ht="25.5" customHeight="1">
      <c r="A13" s="11">
        <v>2120</v>
      </c>
      <c r="B13" s="12" t="s">
        <v>19</v>
      </c>
      <c r="C13" s="13">
        <f>'[1]спец заклади'!C13+'[1]спеціаліз заклади'!C13+'[1]НРЦ'!C13+'[1]ВНЗ'!C14+'[1]ПТНЗ'!C14+'[1]1070'!C13+'[1]1120'!C13+'[1]1141_ЦентрМТІ'!C13+'[1]1142_ЦентрМТІ (ЗАХОДИ)'!C13+'[1]5031'!C13</f>
        <v>89511.28482</v>
      </c>
      <c r="D13" s="13">
        <f>'[1]спец заклади'!D13+'[1]спеціаліз заклади'!D13+'[1]НРЦ'!D13+'[1]ВНЗ'!D14+'[1]ПТНЗ'!D14+'[1]1070'!D13+'[1]1120'!D13+'[1]1141_ЦентрМТІ'!D13+'[1]1142_ЦентрМТІ (ЗАХОДИ)'!D13+'[1]5031'!D13</f>
        <v>0</v>
      </c>
      <c r="E13" s="13">
        <f>'[1]спец заклади'!E13+'[1]спеціаліз заклади'!E13+'[1]НРЦ'!E13+'[1]ВНЗ'!E14+'[1]ПТНЗ'!E14+'[1]1070'!E13+'[1]1120'!E13+'[1]1141_ЦентрМТІ'!E13+'[1]1142_ЦентрМТІ (ЗАХОДИ)'!E13+'[1]5031'!E13</f>
        <v>0</v>
      </c>
      <c r="F13" s="13">
        <f>'[1]спец заклади'!F13+'[1]спеціаліз заклади'!F13+'[1]НРЦ'!F13+'[1]ВНЗ'!F14+'[1]ПТНЗ'!F14+'[1]1070'!F13+'[1]1120'!F13+'[1]1141_ЦентрМТІ'!F13+'[1]1142_ЦентрМТІ (ЗАХОДИ)'!F13+'[1]5031'!F13</f>
        <v>89511.28482</v>
      </c>
      <c r="G13" s="13">
        <f>'[1]спец заклади'!G13+'[1]спеціаліз заклади'!G13+'[1]НРЦ'!G13+'[1]ВНЗ'!G14+'[1]ПТНЗ'!G14+'[1]1070'!G13+'[1]1120'!G13+'[1]1141_ЦентрМТІ'!G13+'[1]1142_ЦентрМТІ (ЗАХОДИ)'!G13+'[1]5031'!G13</f>
        <v>32741.94</v>
      </c>
      <c r="H13" s="13">
        <f>'[1]спец заклади'!H13+'[1]спеціаліз заклади'!H13+'[1]НРЦ'!H13+'[1]ВНЗ'!H14+'[1]ПТНЗ'!H14+'[1]1070'!H13+'[1]1120'!H13+'[1]1141_ЦентрМТІ'!H13+'[1]1142_ЦентрМТІ (ЗАХОДИ)'!H13+'[1]5031'!H13</f>
        <v>66949.28</v>
      </c>
      <c r="I13" s="13">
        <v>99691.22</v>
      </c>
      <c r="J13" s="13">
        <f t="shared" si="0"/>
        <v>10179.93518</v>
      </c>
      <c r="K13" s="13">
        <f t="shared" si="1"/>
        <v>11.37279528550063</v>
      </c>
      <c r="L13" s="17"/>
    </row>
    <row r="14" spans="1:12" s="15" customFormat="1" ht="48" customHeight="1">
      <c r="A14" s="75" t="s">
        <v>17</v>
      </c>
      <c r="B14" s="76"/>
      <c r="C14" s="13">
        <f>'[1]спец заклади'!C14+'[1]спеціаліз заклади'!C14+'[1]НРЦ'!C14+'[1]ВНЗ'!C15+'[1]ПТНЗ'!C15+'[1]1070'!C14+'[1]1120'!C14+'[1]1141_ЦентрМТІ'!C14+'[1]1142_ЦентрМТІ (ЗАХОДИ)'!C14+'[1]5031'!C14</f>
        <v>29326.33482</v>
      </c>
      <c r="D14" s="13">
        <f>'[1]спец заклади'!D14+'[1]спеціаліз заклади'!D14+'[1]НРЦ'!D14+'[1]ВНЗ'!D15+'[1]ПТНЗ'!D15+'[1]1070'!D14+'[1]1120'!D14+'[1]1141_ЦентрМТІ'!D14+'[1]1142_ЦентрМТІ (ЗАХОДИ)'!D14+'[1]5031'!D14</f>
        <v>0</v>
      </c>
      <c r="E14" s="13">
        <f>'[1]спец заклади'!E14+'[1]спеціаліз заклади'!E14+'[1]НРЦ'!E14+'[1]ВНЗ'!E15+'[1]ПТНЗ'!E15+'[1]1070'!E14+'[1]1120'!E14+'[1]1141_ЦентрМТІ'!E14+'[1]1142_ЦентрМТІ (ЗАХОДИ)'!E14+'[1]5031'!E14</f>
        <v>0</v>
      </c>
      <c r="F14" s="13">
        <f>'[1]спец заклади'!F14+'[1]спеціаліз заклади'!F14+'[1]НРЦ'!F14+'[1]ВНЗ'!F15+'[1]ПТНЗ'!F15+'[1]1070'!F14+'[1]1120'!F14+'[1]1141_ЦентрМТІ'!F14+'[1]1142_ЦентрМТІ (ЗАХОДИ)'!F14+'[1]5031'!F14</f>
        <v>29326.33482</v>
      </c>
      <c r="G14" s="13">
        <f>'[1]спец заклади'!G14+'[1]спеціаліз заклади'!G14+'[1]НРЦ'!G14+'[1]ВНЗ'!G15+'[1]ПТНЗ'!G15+'[1]1070'!G14+'[1]1120'!G14+'[1]1141_ЦентрМТІ'!G14+'[1]1142_ЦентрМТІ (ЗАХОДИ)'!G14+'[1]5031'!G14</f>
        <v>32741.94</v>
      </c>
      <c r="H14" s="13">
        <f>'[1]спец заклади'!H14+'[1]спеціаліз заклади'!H14+'[1]НРЦ'!H14+'[1]ВНЗ'!H15+'[1]ПТНЗ'!H15+'[1]1070'!H14+'[1]1120'!H14+'[1]1141_ЦентрМТІ'!H14+'[1]1142_ЦентрМТІ (ЗАХОДИ)'!H14+'[1]5031'!H14</f>
        <v>0</v>
      </c>
      <c r="I14" s="13">
        <v>32741.94</v>
      </c>
      <c r="J14" s="13">
        <f t="shared" si="0"/>
        <v>3415.6051799999987</v>
      </c>
      <c r="K14" s="13">
        <f t="shared" si="1"/>
        <v>11.646887348740972</v>
      </c>
      <c r="L14" s="18"/>
    </row>
    <row r="15" spans="1:12" s="15" customFormat="1" ht="30" customHeight="1">
      <c r="A15" s="75" t="s">
        <v>18</v>
      </c>
      <c r="B15" s="76"/>
      <c r="C15" s="13">
        <f>'[1]спец заклади'!C15+'[1]спеціаліз заклади'!C15+'[1]НРЦ'!C15+'[1]ВНЗ'!C16+'[1]ПТНЗ'!C16+'[1]1070'!C15+'[1]1120'!C15+'[1]1141_ЦентрМТІ'!C15+'[1]1142_ЦентрМТІ (ЗАХОДИ)'!C15+'[1]5031'!C15</f>
        <v>60184.95</v>
      </c>
      <c r="D15" s="13">
        <f>'[1]спец заклади'!D15+'[1]спеціаліз заклади'!D15+'[1]НРЦ'!D15+'[1]ВНЗ'!D16+'[1]ПТНЗ'!D16+'[1]1070'!D15+'[1]1120'!D15+'[1]1141_ЦентрМТІ'!D15+'[1]1142_ЦентрМТІ (ЗАХОДИ)'!D15+'[1]5031'!D15</f>
        <v>0</v>
      </c>
      <c r="E15" s="13">
        <f>'[1]спец заклади'!E15+'[1]спеціаліз заклади'!E15+'[1]НРЦ'!E15+'[1]ВНЗ'!E16+'[1]ПТНЗ'!E16+'[1]1070'!E15+'[1]1120'!E15+'[1]1141_ЦентрМТІ'!E15+'[1]1142_ЦентрМТІ (ЗАХОДИ)'!E15+'[1]5031'!E15</f>
        <v>0</v>
      </c>
      <c r="F15" s="13">
        <f>'[1]спец заклади'!F15+'[1]спеціаліз заклади'!F15+'[1]НРЦ'!F15+'[1]ВНЗ'!F16+'[1]ПТНЗ'!F16+'[1]1070'!F15+'[1]1120'!F15+'[1]1141_ЦентрМТІ'!F15+'[1]1142_ЦентрМТІ (ЗАХОДИ)'!F15+'[1]5031'!F15</f>
        <v>60184.95</v>
      </c>
      <c r="G15" s="13">
        <f>'[1]спец заклади'!G15+'[1]спеціаліз заклади'!G15+'[1]НРЦ'!G15+'[1]ВНЗ'!G16+'[1]ПТНЗ'!G16+'[1]1070'!G15+'[1]1120'!G15+'[1]1141_ЦентрМТІ'!G15+'[1]1142_ЦентрМТІ (ЗАХОДИ)'!G15+'[1]5031'!G15</f>
        <v>0</v>
      </c>
      <c r="H15" s="13">
        <f>'[1]спец заклади'!H15+'[1]спеціаліз заклади'!H15+'[1]НРЦ'!H15+'[1]ВНЗ'!H16+'[1]ПТНЗ'!H16+'[1]1070'!H15+'[1]1120'!H15+'[1]1141_ЦентрМТІ'!H15+'[1]1142_ЦентрМТІ (ЗАХОДИ)'!H15+'[1]5031'!H15</f>
        <v>66949.28</v>
      </c>
      <c r="I15" s="13">
        <v>66949.28</v>
      </c>
      <c r="J15" s="13">
        <f t="shared" si="0"/>
        <v>6764.330000000002</v>
      </c>
      <c r="K15" s="13">
        <f t="shared" si="1"/>
        <v>11.239238381023831</v>
      </c>
      <c r="L15" s="18"/>
    </row>
    <row r="16" spans="1:12" s="15" customFormat="1" ht="21.75" customHeight="1">
      <c r="A16" s="11">
        <v>2200</v>
      </c>
      <c r="B16" s="12" t="s">
        <v>20</v>
      </c>
      <c r="C16" s="13">
        <f>'[1]спец заклади'!C16+'[1]спеціаліз заклади'!C16+'[1]НРЦ'!C16+'[1]ВНЗ'!C17+'[1]ПТНЗ'!C17+'[1]1070'!C16+'[1]1120'!C16+'[1]1141_ЦентрМТІ'!C16+'[1]1142_ЦентрМТІ (ЗАХОДИ)'!C16+'[1]5031'!C16</f>
        <v>143885.908</v>
      </c>
      <c r="D16" s="13">
        <f>'[1]спец заклади'!D16+'[1]спеціаліз заклади'!D16+'[1]НРЦ'!D16+'[1]ВНЗ'!D17+'[1]ПТНЗ'!D17+'[1]1070'!D16+'[1]1120'!D16+'[1]1141_ЦентрМТІ'!D16+'[1]1142_ЦентрМТІ (ЗАХОДИ)'!D16+'[1]5031'!D16</f>
        <v>9157.41459</v>
      </c>
      <c r="E16" s="13">
        <f>'[1]спец заклади'!E16+'[1]спеціаліз заклади'!E16+'[1]НРЦ'!E16+'[1]ВНЗ'!E17+'[1]ПТНЗ'!E17+'[1]1070'!E16+'[1]1120'!E16+'[1]1141_ЦентрМТІ'!E16+'[1]1142_ЦентрМТІ (ЗАХОДИ)'!E16+'[1]5031'!E16</f>
        <v>21519.2</v>
      </c>
      <c r="F16" s="13">
        <f>'[1]спец заклади'!F16+'[1]спеціаліз заклади'!F16+'[1]НРЦ'!F16+'[1]ВНЗ'!F17+'[1]ПТНЗ'!F17+'[1]1070'!F16+'[1]1120'!F16+'[1]1141_ЦентрМТІ'!F16+'[1]1142_ЦентрМТІ (ЗАХОДИ)'!F16+'[1]5031'!F16</f>
        <v>156247.74340999997</v>
      </c>
      <c r="G16" s="13">
        <f>'[1]спец заклади'!G16+'[1]спеціаліз заклади'!G16+'[1]НРЦ'!G16+'[1]ВНЗ'!G17+'[1]ПТНЗ'!G17+'[1]1070'!G16+'[1]1120'!G16+'[1]1141_ЦентрМТІ'!G16+'[1]1142_ЦентрМТІ (ЗАХОДИ)'!G16+'[1]5031'!G16</f>
        <v>0</v>
      </c>
      <c r="H16" s="13">
        <f>'[1]спец заклади'!H16+'[1]спеціаліз заклади'!H16+'[1]НРЦ'!H16+'[1]ВНЗ'!H17+'[1]ПТНЗ'!H17+'[1]1070'!H16+'[1]1120'!H16+'[1]1141_ЦентрМТІ'!H16+'[1]1142_ЦентрМТІ (ЗАХОДИ)'!H16+'[1]5031'!H16</f>
        <v>225457.54904</v>
      </c>
      <c r="I16" s="13">
        <v>225457.61543999997</v>
      </c>
      <c r="J16" s="13">
        <f t="shared" si="0"/>
        <v>69209.87203</v>
      </c>
      <c r="K16" s="13">
        <f t="shared" si="1"/>
        <v>44.29495781477668</v>
      </c>
      <c r="L16" s="14"/>
    </row>
    <row r="17" spans="1:12" s="15" customFormat="1" ht="28.5" customHeight="1">
      <c r="A17" s="19">
        <v>2210</v>
      </c>
      <c r="B17" s="20" t="s">
        <v>57</v>
      </c>
      <c r="C17" s="13">
        <f>'[1]спец заклади'!C17+'[1]спеціаліз заклади'!C17+'[1]НРЦ'!C17+'[1]ВНЗ'!C18+'[1]ПТНЗ'!C18+'[1]1070'!C17+'[1]1120'!C17+'[1]1141_ЦентрМТІ'!C17+'[1]1142_ЦентрМТІ (ЗАХОДИ)'!C17+'[1]5031'!C17</f>
        <v>30657.573999999997</v>
      </c>
      <c r="D17" s="13">
        <f>'[1]спец заклади'!D17+'[1]спеціаліз заклади'!D17+'[1]НРЦ'!D17+'[1]ВНЗ'!D18+'[1]ПТНЗ'!D18+'[1]1070'!D17+'[1]1120'!D17+'[1]1141_ЦентрМТІ'!D17+'[1]1142_ЦентрМТІ (ЗАХОДИ)'!D17+'[1]5031'!D17</f>
        <v>711.76546</v>
      </c>
      <c r="E17" s="13">
        <f>'[1]спец заклади'!E17+'[1]спеціаліз заклади'!E17+'[1]НРЦ'!E17+'[1]ВНЗ'!E18+'[1]ПТНЗ'!E18+'[1]1070'!E17+'[1]1120'!E17+'[1]1141_ЦентрМТІ'!E17+'[1]1142_ЦентрМТІ (ЗАХОДИ)'!E17+'[1]5031'!E17</f>
        <v>0</v>
      </c>
      <c r="F17" s="13">
        <f>'[1]спец заклади'!F17+'[1]спеціаліз заклади'!F17+'[1]НРЦ'!F17+'[1]ВНЗ'!F18+'[1]ПТНЗ'!F18+'[1]1070'!F17+'[1]1120'!F17+'[1]1141_ЦентрМТІ'!F17+'[1]1142_ЦентрМТІ (ЗАХОДИ)'!F17+'[1]5031'!F17</f>
        <v>29935.858539999994</v>
      </c>
      <c r="G17" s="13">
        <f>'[1]спец заклади'!G17+'[1]спеціаліз заклади'!G17+'[1]НРЦ'!G17+'[1]ВНЗ'!G18+'[1]ПТНЗ'!G18+'[1]1070'!G17+'[1]1120'!G17+'[1]1141_ЦентрМТІ'!G17+'[1]1142_ЦентрМТІ (ЗАХОДИ)'!G17+'[1]5031'!G17</f>
        <v>0</v>
      </c>
      <c r="H17" s="13">
        <f>'[1]спец заклади'!H17+'[1]спеціаліз заклади'!H17+'[1]НРЦ'!H17+'[1]ВНЗ'!H18+'[1]ПТНЗ'!H18+'[1]1070'!H17+'[1]1120'!H17+'[1]1141_ЦентрМТІ'!H17+'[1]1142_ЦентрМТІ (ЗАХОДИ)'!H17+'[1]5031'!H17</f>
        <v>40083.198</v>
      </c>
      <c r="I17" s="13">
        <v>40083.155999999995</v>
      </c>
      <c r="J17" s="13">
        <f t="shared" si="0"/>
        <v>10147.297460000002</v>
      </c>
      <c r="K17" s="13">
        <f t="shared" si="1"/>
        <v>33.896797870157236</v>
      </c>
      <c r="L17" s="21"/>
    </row>
    <row r="18" spans="1:12" ht="33.75" customHeight="1">
      <c r="A18" s="19">
        <v>2220</v>
      </c>
      <c r="B18" s="20" t="s">
        <v>21</v>
      </c>
      <c r="C18" s="13">
        <f>'[1]спец заклади'!C18+'[1]спеціаліз заклади'!C18+'[1]НРЦ'!C18+'[1]ВНЗ'!C19+'[1]ПТНЗ'!C19+'[1]1070'!C18+'[1]1120'!C18+'[1]1141_ЦентрМТІ'!C18+'[1]1142_ЦентрМТІ (ЗАХОДИ)'!C18+'[1]5031'!C18</f>
        <v>1680.0680000000002</v>
      </c>
      <c r="D18" s="13">
        <f>'[1]спец заклади'!D18+'[1]спеціаліз заклади'!D18+'[1]НРЦ'!D18+'[1]ВНЗ'!D19+'[1]ПТНЗ'!D19+'[1]1070'!D18+'[1]1120'!D18+'[1]1141_ЦентрМТІ'!D18+'[1]1142_ЦентрМТІ (ЗАХОДИ)'!D18+'[1]5031'!D18</f>
        <v>0</v>
      </c>
      <c r="E18" s="13">
        <f>'[1]спец заклади'!E18+'[1]спеціаліз заклади'!E18+'[1]НРЦ'!E18+'[1]ВНЗ'!E19+'[1]ПТНЗ'!E19+'[1]1070'!E18+'[1]1120'!E18+'[1]1141_ЦентрМТІ'!E18+'[1]1142_ЦентрМТІ (ЗАХОДИ)'!E18+'[1]5031'!E18</f>
        <v>0</v>
      </c>
      <c r="F18" s="13">
        <f>'[1]спец заклади'!F18+'[1]спеціаліз заклади'!F18+'[1]НРЦ'!F18+'[1]ВНЗ'!F19+'[1]ПТНЗ'!F19+'[1]1070'!F18+'[1]1120'!F18+'[1]1141_ЦентрМТІ'!F18+'[1]1142_ЦентрМТІ (ЗАХОДИ)'!F18+'[1]5031'!F18</f>
        <v>1680.0680000000002</v>
      </c>
      <c r="G18" s="13">
        <f>'[1]спец заклади'!G18+'[1]спеціаліз заклади'!G18+'[1]НРЦ'!G18+'[1]ВНЗ'!G19+'[1]ПТНЗ'!G19+'[1]1070'!G18+'[1]1120'!G18+'[1]1141_ЦентрМТІ'!G18+'[1]1142_ЦентрМТІ (ЗАХОДИ)'!G18+'[1]5031'!G18</f>
        <v>0</v>
      </c>
      <c r="H18" s="13">
        <f>'[1]спец заклади'!H18+'[1]спеціаліз заклади'!H18+'[1]НРЦ'!H18+'[1]ВНЗ'!H19+'[1]ПТНЗ'!H19+'[1]1070'!H18+'[1]1120'!H18+'[1]1141_ЦентрМТІ'!H18+'[1]1142_ЦентрМТІ (ЗАХОДИ)'!H18+'[1]5031'!H18</f>
        <v>1033.662</v>
      </c>
      <c r="I18" s="13">
        <v>1033.7224</v>
      </c>
      <c r="J18" s="13">
        <f t="shared" si="0"/>
        <v>-646.3456000000001</v>
      </c>
      <c r="K18" s="13">
        <f t="shared" si="1"/>
        <v>-38.47139520543216</v>
      </c>
      <c r="L18" s="16"/>
    </row>
    <row r="19" spans="1:12" ht="21" customHeight="1">
      <c r="A19" s="19">
        <v>2230</v>
      </c>
      <c r="B19" s="20" t="s">
        <v>22</v>
      </c>
      <c r="C19" s="13">
        <f>'[1]спец заклади'!C19+'[1]спеціаліз заклади'!C19+'[1]НРЦ'!C19+'[1]ВНЗ'!C20+'[1]ПТНЗ'!C20+'[1]1070'!C19+'[1]1120'!C19+'[1]1141_ЦентрМТІ'!C19+'[1]1142_ЦентрМТІ (ЗАХОДИ)'!C19+'[1]5031'!C19</f>
        <v>35194.3</v>
      </c>
      <c r="D19" s="13">
        <f>'[1]спец заклади'!D19+'[1]спеціаліз заклади'!D19+'[1]НРЦ'!D19+'[1]ВНЗ'!D20+'[1]ПТНЗ'!D20+'[1]1070'!D19+'[1]1120'!D19+'[1]1141_ЦентрМТІ'!D19+'[1]1142_ЦентрМТІ (ЗАХОДИ)'!D19+'[1]5031'!D19</f>
        <v>1814.84636</v>
      </c>
      <c r="E19" s="13">
        <f>'[1]спец заклади'!E19+'[1]спеціаліз заклади'!E19+'[1]НРЦ'!E19+'[1]ВНЗ'!E20+'[1]ПТНЗ'!E20+'[1]1070'!E19+'[1]1120'!E19+'[1]1141_ЦентрМТІ'!E19+'[1]1142_ЦентрМТІ (ЗАХОДИ)'!E19+'[1]5031'!E19</f>
        <v>0</v>
      </c>
      <c r="F19" s="13">
        <f>'[1]спец заклади'!F19+'[1]спеціаліз заклади'!F19+'[1]НРЦ'!F19+'[1]ВНЗ'!F20+'[1]ПТНЗ'!F20+'[1]1070'!F19+'[1]1120'!F19+'[1]1141_ЦентрМТІ'!F19+'[1]1142_ЦентрМТІ (ЗАХОДИ)'!F19+'[1]5031'!F19</f>
        <v>33379.45364</v>
      </c>
      <c r="G19" s="13">
        <f>'[1]спец заклади'!G19+'[1]спеціаліз заклади'!G19+'[1]НРЦ'!G19+'[1]ВНЗ'!G20+'[1]ПТНЗ'!G20+'[1]1070'!G19+'[1]1120'!G19+'[1]1141_ЦентрМТІ'!G19+'[1]1142_ЦентрМТІ (ЗАХОДИ)'!G19+'[1]5031'!G19</f>
        <v>0</v>
      </c>
      <c r="H19" s="13">
        <f>'[1]спец заклади'!H19+'[1]спеціаліз заклади'!H19+'[1]НРЦ'!H19+'[1]ВНЗ'!H20+'[1]ПТНЗ'!H20+'[1]1070'!H19+'[1]1120'!H19+'[1]1141_ЦентрМТІ'!H19+'[1]1142_ЦентрМТІ (ЗАХОДИ)'!H19+'[1]5031'!H19</f>
        <v>46883.299999999996</v>
      </c>
      <c r="I19" s="13">
        <v>46883.3</v>
      </c>
      <c r="J19" s="13">
        <f t="shared" si="0"/>
        <v>13503.846360000003</v>
      </c>
      <c r="K19" s="13">
        <f t="shared" si="1"/>
        <v>40.45556438892031</v>
      </c>
      <c r="L19" s="21"/>
    </row>
    <row r="20" spans="1:12" ht="29.25" customHeight="1">
      <c r="A20" s="19">
        <v>2240</v>
      </c>
      <c r="B20" s="20" t="s">
        <v>56</v>
      </c>
      <c r="C20" s="13">
        <f>'[1]спец заклади'!C20+'[1]спеціаліз заклади'!C20+'[1]НРЦ'!C20+'[1]ВНЗ'!C21+'[1]ПТНЗ'!C21+'[1]1070'!C20+'[1]1120'!C20+'[1]1141_ЦентрМТІ'!C20+'[1]1142_ЦентрМТІ (ЗАХОДИ)'!C20+'[1]5031'!C20</f>
        <v>16186.05</v>
      </c>
      <c r="D20" s="13">
        <f>'[1]спец заклади'!D20+'[1]спеціаліз заклади'!D20+'[1]НРЦ'!D20+'[1]ВНЗ'!D21+'[1]ПТНЗ'!D21+'[1]1070'!D20+'[1]1120'!D20+'[1]1141_ЦентрМТІ'!D20+'[1]1142_ЦентрМТІ (ЗАХОДИ)'!D20+'[1]5031'!D20</f>
        <v>630.2340999999999</v>
      </c>
      <c r="E20" s="13">
        <f>'[1]спец заклади'!E20+'[1]спеціаліз заклади'!E20+'[1]НРЦ'!E20+'[1]ВНЗ'!E21+'[1]ПТНЗ'!E21+'[1]1070'!E20+'[1]1120'!E20+'[1]1141_ЦентрМТІ'!E20+'[1]1142_ЦентрМТІ (ЗАХОДИ)'!E20+'[1]5031'!E20</f>
        <v>0</v>
      </c>
      <c r="F20" s="13">
        <f>'[1]спец заклади'!F20+'[1]спеціаліз заклади'!F20+'[1]НРЦ'!F20+'[1]ВНЗ'!F21+'[1]ПТНЗ'!F21+'[1]1070'!F20+'[1]1120'!F20+'[1]1141_ЦентрМТІ'!F20+'[1]1142_ЦентрМТІ (ЗАХОДИ)'!F20+'[1]5031'!F20</f>
        <v>15440.855899999999</v>
      </c>
      <c r="G20" s="13">
        <f>'[1]спец заклади'!G20+'[1]спеціаліз заклади'!G20+'[1]НРЦ'!G20+'[1]ВНЗ'!G21+'[1]ПТНЗ'!G21+'[1]1070'!G20+'[1]1120'!G20+'[1]1141_ЦентрМТІ'!G20+'[1]1142_ЦентрМТІ (ЗАХОДИ)'!G20+'[1]5031'!G20</f>
        <v>0</v>
      </c>
      <c r="H20" s="13">
        <f>'[1]спец заклади'!H20+'[1]спеціаліз заклади'!H20+'[1]НРЦ'!H20+'[1]ВНЗ'!H21+'[1]ПТНЗ'!H21+'[1]1070'!H20+'[1]1120'!H20+'[1]1141_ЦентрМТІ'!H20+'[1]1142_ЦентрМТІ (ЗАХОДИ)'!H20+'[1]5031'!H20</f>
        <v>25898.303</v>
      </c>
      <c r="I20" s="13">
        <v>25898.323</v>
      </c>
      <c r="J20" s="13">
        <f t="shared" si="0"/>
        <v>10457.467100000002</v>
      </c>
      <c r="K20" s="13">
        <f t="shared" si="1"/>
        <v>67.7259548805193</v>
      </c>
      <c r="L20" s="21"/>
    </row>
    <row r="21" spans="1:12" s="15" customFormat="1" ht="20.25" customHeight="1">
      <c r="A21" s="11">
        <v>2250</v>
      </c>
      <c r="B21" s="12" t="s">
        <v>23</v>
      </c>
      <c r="C21" s="13">
        <f>'[1]спец заклади'!C21+'[1]спеціаліз заклади'!C21+'[1]НРЦ'!C21+'[1]ВНЗ'!C22+'[1]ПТНЗ'!C22+'[1]1070'!C21+'[1]1120'!C21+'[1]1141_ЦентрМТІ'!C21+'[1]1142_ЦентрМТІ (ЗАХОДИ)'!C21+'[1]5031'!C21</f>
        <v>893.4199999999998</v>
      </c>
      <c r="D21" s="13">
        <f>'[1]спец заклади'!D21+'[1]спеціаліз заклади'!D21+'[1]НРЦ'!D21+'[1]ВНЗ'!D22+'[1]ПТНЗ'!D22+'[1]1070'!D21+'[1]1120'!D21+'[1]1141_ЦентрМТІ'!D21+'[1]1142_ЦентрМТІ (ЗАХОДИ)'!D21+'[1]5031'!D21</f>
        <v>70.46104</v>
      </c>
      <c r="E21" s="13">
        <f>'[1]спец заклади'!E21+'[1]спеціаліз заклади'!E21+'[1]НРЦ'!E21+'[1]ВНЗ'!E22+'[1]ПТНЗ'!E22+'[1]1070'!E21+'[1]1120'!E21+'[1]1141_ЦентрМТІ'!E21+'[1]1142_ЦентрМТІ (ЗАХОДИ)'!E21+'[1]5031'!E21</f>
        <v>0</v>
      </c>
      <c r="F21" s="13">
        <f>'[1]спец заклади'!F21+'[1]спеціаліз заклади'!F21+'[1]НРЦ'!F21+'[1]ВНЗ'!F22+'[1]ПТНЗ'!F22+'[1]1070'!F21+'[1]1120'!F21+'[1]1141_ЦентрМТІ'!F21+'[1]1142_ЦентрМТІ (ЗАХОДИ)'!F21+'[1]5031'!F21</f>
        <v>822.9589599999999</v>
      </c>
      <c r="G21" s="13">
        <f>'[1]спец заклади'!G21+'[1]спеціаліз заклади'!G21+'[1]НРЦ'!G21+'[1]ВНЗ'!G22+'[1]ПТНЗ'!G22+'[1]1070'!G21+'[1]1120'!G21+'[1]1141_ЦентрМТІ'!G21+'[1]1142_ЦентрМТІ (ЗАХОДИ)'!G21+'[1]5031'!G21</f>
        <v>0</v>
      </c>
      <c r="H21" s="13">
        <f>'[1]спец заклади'!H21+'[1]спеціаліз заклади'!H21+'[1]НРЦ'!H21+'[1]ВНЗ'!H22+'[1]ПТНЗ'!H22+'[1]1070'!H21+'[1]1120'!H21+'[1]1141_ЦентрМТІ'!H21+'[1]1142_ЦентрМТІ (ЗАХОДИ)'!H21+'[1]5031'!H21</f>
        <v>749.78864</v>
      </c>
      <c r="I21" s="13">
        <v>749.7526399999999</v>
      </c>
      <c r="J21" s="13">
        <f t="shared" si="0"/>
        <v>-73.20632</v>
      </c>
      <c r="K21" s="13">
        <f t="shared" si="1"/>
        <v>-8.8955006942266</v>
      </c>
      <c r="L21" s="14"/>
    </row>
    <row r="22" spans="1:12" s="15" customFormat="1" ht="30.75" customHeight="1">
      <c r="A22" s="11">
        <v>2270</v>
      </c>
      <c r="B22" s="12" t="s">
        <v>24</v>
      </c>
      <c r="C22" s="13">
        <f>'[1]спец заклади'!C22+'[1]спеціаліз заклади'!C22+'[1]НРЦ'!C22+'[1]ВНЗ'!C23+'[1]ПТНЗ'!C23+'[1]1070'!C22+'[1]1120'!C22+'[1]1141_ЦентрМТІ'!C22+'[1]1142_ЦентрМТІ (ЗАХОДИ)'!C22+'[1]5031'!C22</f>
        <v>59118.296999999984</v>
      </c>
      <c r="D22" s="13">
        <f>'[1]спец заклади'!D22+'[1]спеціаліз заклади'!D22+'[1]НРЦ'!D22+'[1]ВНЗ'!D23+'[1]ПТНЗ'!D23+'[1]1070'!D22+'[1]1120'!D22+'[1]1141_ЦентрМТІ'!D22+'[1]1142_ЦентрМТІ (ЗАХОДИ)'!D22+'[1]5031'!D22</f>
        <v>5920.56763</v>
      </c>
      <c r="E22" s="13">
        <f>'[1]спец заклади'!E22+'[1]спеціаліз заклади'!E22+'[1]НРЦ'!E22+'[1]ВНЗ'!E23+'[1]ПТНЗ'!E23+'[1]1070'!E22+'[1]1120'!E22+'[1]1141_ЦентрМТІ'!E22+'[1]1142_ЦентрМТІ (ЗАХОДИ)'!E22+'[1]5031'!E22</f>
        <v>21519.2</v>
      </c>
      <c r="F22" s="13">
        <f>'[1]спец заклади'!F22+'[1]спеціаліз заклади'!F22+'[1]НРЦ'!F22+'[1]ВНЗ'!F23+'[1]ПТНЗ'!F23+'[1]1070'!F22+'[1]1120'!F22+'[1]1141_ЦентрМТІ'!F22+'[1]1142_ЦентрМТІ (ЗАХОДИ)'!F22+'[1]5031'!F22</f>
        <v>74841.88937</v>
      </c>
      <c r="G22" s="13">
        <f>'[1]спец заклади'!G22+'[1]спеціаліз заклади'!G22+'[1]НРЦ'!G22+'[1]ВНЗ'!G23+'[1]ПТНЗ'!G23+'[1]1070'!G22+'[1]1120'!G22+'[1]1141_ЦентрМТІ'!G22+'[1]1142_ЦентрМТІ (ЗАХОДИ)'!G22+'[1]5031'!G22</f>
        <v>0</v>
      </c>
      <c r="H22" s="13">
        <f>'[1]спец заклади'!H22+'[1]спеціаліз заклади'!H22+'[1]НРЦ'!H22+'[1]ВНЗ'!H23+'[1]ПТНЗ'!H23+'[1]1070'!H22+'[1]1120'!H22+'[1]1141_ЦентрМТІ'!H22+'[1]1142_ЦентрМТІ (ЗАХОДИ)'!H22+'[1]5031'!H22</f>
        <v>110614.26299999999</v>
      </c>
      <c r="I22" s="13">
        <v>110614.347</v>
      </c>
      <c r="J22" s="13">
        <f t="shared" si="0"/>
        <v>35772.45762999999</v>
      </c>
      <c r="K22" s="13">
        <f t="shared" si="1"/>
        <v>47.79737381180973</v>
      </c>
      <c r="L22" s="21"/>
    </row>
    <row r="23" spans="1:12" ht="25.5" customHeight="1">
      <c r="A23" s="19">
        <v>2271</v>
      </c>
      <c r="B23" s="20" t="s">
        <v>25</v>
      </c>
      <c r="C23" s="13">
        <f>'[1]спец заклади'!C23+'[1]спеціаліз заклади'!C23+'[1]НРЦ'!C23+'[1]ВНЗ'!C24+'[1]ПТНЗ'!C24+'[1]1070'!C23+'[1]1120'!C23+'[1]1141_ЦентрМТІ'!C23+'[1]1142_ЦентрМТІ (ЗАХОДИ)'!C23+'[1]5031'!C23</f>
        <v>25018.123</v>
      </c>
      <c r="D23" s="13">
        <f>'[1]спец заклади'!D23+'[1]спеціаліз заклади'!D23+'[1]НРЦ'!D23+'[1]ВНЗ'!D24+'[1]ПТНЗ'!D24+'[1]1070'!D23+'[1]1120'!D23+'[1]1141_ЦентрМТІ'!D23+'[1]1142_ЦентрМТІ (ЗАХОДИ)'!D23+'[1]5031'!D23</f>
        <v>4379.65108</v>
      </c>
      <c r="E23" s="13">
        <f>'[1]спец заклади'!E23+'[1]спеціаліз заклади'!E23+'[1]НРЦ'!E23+'[1]ВНЗ'!E24+'[1]ПТНЗ'!E24+'[1]1070'!E23+'[1]1120'!E23+'[1]1141_ЦентрМТІ'!E23+'[1]1142_ЦентрМТІ (ЗАХОДИ)'!E23+'[1]5031'!E23</f>
        <v>21519.2</v>
      </c>
      <c r="F23" s="13">
        <f>'[1]спец заклади'!F23+'[1]спеціаліз заклади'!F23+'[1]НРЦ'!F23+'[1]ВНЗ'!F24+'[1]ПТНЗ'!F24+'[1]1070'!F23+'[1]1120'!F23+'[1]1141_ЦентрМТІ'!F23+'[1]1142_ЦентрМТІ (ЗАХОДИ)'!F23+'[1]5031'!F23</f>
        <v>42282.67191999999</v>
      </c>
      <c r="G23" s="13">
        <f>'[1]спец заклади'!G23+'[1]спеціаліз заклади'!G23+'[1]НРЦ'!G23+'[1]ВНЗ'!G24+'[1]ПТНЗ'!G24+'[1]1070'!G23+'[1]1120'!G23+'[1]1141_ЦентрМТІ'!G23+'[1]1142_ЦентрМТІ (ЗАХОДИ)'!G23+'[1]5031'!G23</f>
        <v>0</v>
      </c>
      <c r="H23" s="13">
        <f>'[1]спец заклади'!H23+'[1]спеціаліз заклади'!H23+'[1]НРЦ'!H23+'[1]ВНЗ'!H24+'[1]ПТНЗ'!H24+'[1]1070'!H23+'[1]1120'!H23+'[1]1141_ЦентрМТІ'!H23+'[1]1142_ЦентрМТІ (ЗАХОДИ)'!H23+'[1]5031'!H23</f>
        <v>58239.74799999999</v>
      </c>
      <c r="I23" s="13">
        <v>58239.74799999999</v>
      </c>
      <c r="J23" s="13">
        <f t="shared" si="0"/>
        <v>15957.076079999999</v>
      </c>
      <c r="K23" s="13">
        <f t="shared" si="1"/>
        <v>37.73904381017178</v>
      </c>
      <c r="L23" s="16"/>
    </row>
    <row r="24" spans="1:12" ht="27" customHeight="1">
      <c r="A24" s="19">
        <v>2272</v>
      </c>
      <c r="B24" s="20" t="s">
        <v>26</v>
      </c>
      <c r="C24" s="13">
        <f>'[1]спец заклади'!C24+'[1]спеціаліз заклади'!C24+'[1]НРЦ'!C24+'[1]ВНЗ'!C25+'[1]ПТНЗ'!C25+'[1]1070'!C24+'[1]1120'!C24+'[1]1141_ЦентрМТІ'!C24+'[1]1142_ЦентрМТІ (ЗАХОДИ)'!C24+'[1]5031'!C24</f>
        <v>2613.3370400000003</v>
      </c>
      <c r="D24" s="13">
        <f>'[1]спец заклади'!D24+'[1]спеціаліз заклади'!D24+'[1]НРЦ'!D24+'[1]ВНЗ'!D25+'[1]ПТНЗ'!D25+'[1]1070'!D24+'[1]1120'!D24+'[1]1141_ЦентрМТІ'!D24+'[1]1142_ЦентрМТІ (ЗАХОДИ)'!D24+'[1]5031'!D24</f>
        <v>52.43449999999999</v>
      </c>
      <c r="E24" s="13">
        <f>'[1]спец заклади'!E24+'[1]спеціаліз заклади'!E24+'[1]НРЦ'!E24+'[1]ВНЗ'!E25+'[1]ПТНЗ'!E25+'[1]1070'!E24+'[1]1120'!E24+'[1]1141_ЦентрМТІ'!E24+'[1]1142_ЦентрМТІ (ЗАХОДИ)'!E24+'[1]5031'!E24</f>
        <v>0</v>
      </c>
      <c r="F24" s="13">
        <f>'[1]спец заклади'!F24+'[1]спеціаліз заклади'!F24+'[1]НРЦ'!F24+'[1]ВНЗ'!F25+'[1]ПТНЗ'!F25+'[1]1070'!F24+'[1]1120'!F24+'[1]1141_ЦентрМТІ'!F24+'[1]1142_ЦентрМТІ (ЗАХОДИ)'!F24+'[1]5031'!F24</f>
        <v>2560.9025400000005</v>
      </c>
      <c r="G24" s="13">
        <f>'[1]спец заклади'!G24+'[1]спеціаліз заклади'!G24+'[1]НРЦ'!G24+'[1]ВНЗ'!G25+'[1]ПТНЗ'!G25+'[1]1070'!G24+'[1]1120'!G24+'[1]1141_ЦентрМТІ'!G24+'[1]1142_ЦентрМТІ (ЗАХОДИ)'!G24+'[1]5031'!G24</f>
        <v>0</v>
      </c>
      <c r="H24" s="13">
        <f>'[1]спец заклади'!H24+'[1]спеціаліз заклади'!H24+'[1]НРЦ'!H24+'[1]ВНЗ'!H25+'[1]ПТНЗ'!H25+'[1]1070'!H24+'[1]1120'!H24+'[1]1141_ЦентрМТІ'!H24+'[1]1142_ЦентрМТІ (ЗАХОДИ)'!H24+'[1]5031'!H24</f>
        <v>3147.984999999999</v>
      </c>
      <c r="I24" s="13">
        <v>3147.9969999999994</v>
      </c>
      <c r="J24" s="13">
        <f t="shared" si="0"/>
        <v>587.0944599999989</v>
      </c>
      <c r="K24" s="13">
        <f t="shared" si="1"/>
        <v>22.92529492356233</v>
      </c>
      <c r="L24" s="16"/>
    </row>
    <row r="25" spans="1:12" ht="21" customHeight="1">
      <c r="A25" s="19">
        <v>2273</v>
      </c>
      <c r="B25" s="20" t="s">
        <v>27</v>
      </c>
      <c r="C25" s="13">
        <f>'[1]спец заклади'!C25+'[1]спеціаліз заклади'!C25+'[1]НРЦ'!C25+'[1]ВНЗ'!C26+'[1]ПТНЗ'!C26+'[1]1070'!C25+'[1]1120'!C25+'[1]1141_ЦентрМТІ'!C25+'[1]1142_ЦентрМТІ (ЗАХОДИ)'!C25+'[1]5031'!C25</f>
        <v>13978.770279999999</v>
      </c>
      <c r="D25" s="13">
        <f>'[1]спец заклади'!D25+'[1]спеціаліз заклади'!D25+'[1]НРЦ'!D25+'[1]ВНЗ'!D26+'[1]ПТНЗ'!D26+'[1]1070'!D25+'[1]1120'!D25+'[1]1141_ЦентрМТІ'!D25+'[1]1142_ЦентрМТІ (ЗАХОДИ)'!D25+'[1]5031'!D25</f>
        <v>69.23286</v>
      </c>
      <c r="E25" s="13">
        <f>'[1]спец заклади'!E25+'[1]спеціаліз заклади'!E25+'[1]НРЦ'!E25+'[1]ВНЗ'!E26+'[1]ПТНЗ'!E26+'[1]1070'!E25+'[1]1120'!E25+'[1]1141_ЦентрМТІ'!E25+'[1]1142_ЦентрМТІ (ЗАХОДИ)'!E25+'[1]5031'!E25</f>
        <v>0</v>
      </c>
      <c r="F25" s="13">
        <f>'[1]спец заклади'!F25+'[1]спеціаліз заклади'!F25+'[1]НРЦ'!F25+'[1]ВНЗ'!F26+'[1]ПТНЗ'!F26+'[1]1070'!F25+'[1]1120'!F25+'[1]1141_ЦентрМТІ'!F25+'[1]1142_ЦентрМТІ (ЗАХОДИ)'!F25+'[1]5031'!F25</f>
        <v>13909.537419999999</v>
      </c>
      <c r="G25" s="13">
        <f>'[1]спец заклади'!G25+'[1]спеціаліз заклади'!G25+'[1]НРЦ'!G25+'[1]ВНЗ'!G26+'[1]ПТНЗ'!G26+'[1]1070'!G25+'[1]1120'!G25+'[1]1141_ЦентрМТІ'!G25+'[1]1142_ЦентрМТІ (ЗАХОДИ)'!G25+'[1]5031'!G25</f>
        <v>0</v>
      </c>
      <c r="H25" s="13">
        <f>'[1]спец заклади'!H25+'[1]спеціаліз заклади'!H25+'[1]НРЦ'!H25+'[1]ВНЗ'!H26+'[1]ПТНЗ'!H26+'[1]1070'!H25+'[1]1120'!H25+'[1]1141_ЦентрМТІ'!H25+'[1]1142_ЦентрМТІ (ЗАХОДИ)'!H25+'[1]5031'!H25</f>
        <v>27113.501</v>
      </c>
      <c r="I25" s="13">
        <v>27113.529</v>
      </c>
      <c r="J25" s="13">
        <f t="shared" si="0"/>
        <v>13203.99158</v>
      </c>
      <c r="K25" s="13">
        <f t="shared" si="1"/>
        <v>94.92761104344476</v>
      </c>
      <c r="L25" s="16"/>
    </row>
    <row r="26" spans="1:12" ht="25.5" customHeight="1">
      <c r="A26" s="19">
        <v>2274</v>
      </c>
      <c r="B26" s="20" t="s">
        <v>28</v>
      </c>
      <c r="C26" s="13">
        <f>'[1]спец заклади'!C26+'[1]спеціаліз заклади'!C26+'[1]НРЦ'!C26+'[1]ВНЗ'!C27+'[1]ПТНЗ'!C27+'[1]1070'!C26+'[1]1120'!C26+'[1]1141_ЦентрМТІ'!C26+'[1]1142_ЦентрМТІ (ЗАХОДИ)'!C26+'[1]5031'!C26</f>
        <v>9965.04168</v>
      </c>
      <c r="D26" s="13">
        <f>'[1]спец заклади'!D26+'[1]спеціаліз заклади'!D26+'[1]НРЦ'!D26+'[1]ВНЗ'!D27+'[1]ПТНЗ'!D27+'[1]1070'!D26+'[1]1120'!D26+'[1]1141_ЦентрМТІ'!D26+'[1]1142_ЦентрМТІ (ЗАХОДИ)'!D26+'[1]5031'!D26</f>
        <v>1119.73198</v>
      </c>
      <c r="E26" s="13">
        <f>'[1]спец заклади'!E26+'[1]спеціаліз заклади'!E26+'[1]НРЦ'!E26+'[1]ВНЗ'!E27+'[1]ПТНЗ'!E27+'[1]1070'!E26+'[1]1120'!E26+'[1]1141_ЦентрМТІ'!E26+'[1]1142_ЦентрМТІ (ЗАХОДИ)'!E26+'[1]5031'!E26</f>
        <v>0</v>
      </c>
      <c r="F26" s="13">
        <f>'[1]спец заклади'!F26+'[1]спеціаліз заклади'!F26+'[1]НРЦ'!F26+'[1]ВНЗ'!F27+'[1]ПТНЗ'!F27+'[1]1070'!F26+'[1]1120'!F26+'[1]1141_ЦентрМТІ'!F26+'[1]1142_ЦентрМТІ (ЗАХОДИ)'!F26+'[1]5031'!F26</f>
        <v>8845.3097</v>
      </c>
      <c r="G26" s="13">
        <f>'[1]спец заклади'!G26+'[1]спеціаліз заклади'!G26+'[1]НРЦ'!G26+'[1]ВНЗ'!G27+'[1]ПТНЗ'!G27+'[1]1070'!G26+'[1]1120'!G26+'[1]1141_ЦентрМТІ'!G26+'[1]1142_ЦентрМТІ (ЗАХОДИ)'!G26+'[1]5031'!G26</f>
        <v>0</v>
      </c>
      <c r="H26" s="13">
        <f>'[1]спец заклади'!H26+'[1]спеціаліз заклади'!H26+'[1]НРЦ'!H26+'[1]ВНЗ'!H27+'[1]ПТНЗ'!H27+'[1]1070'!H26+'[1]1120'!H26+'[1]1141_ЦентрМТІ'!H26+'[1]1142_ЦентрМТІ (ЗАХОДИ)'!H26+'[1]5031'!H26</f>
        <v>11702.923</v>
      </c>
      <c r="I26" s="13">
        <v>11702.923</v>
      </c>
      <c r="J26" s="13">
        <f t="shared" si="0"/>
        <v>2857.613300000001</v>
      </c>
      <c r="K26" s="13">
        <f t="shared" si="1"/>
        <v>32.30653755402144</v>
      </c>
      <c r="L26" s="16"/>
    </row>
    <row r="27" spans="1:12" ht="26.25" customHeight="1">
      <c r="A27" s="19">
        <v>2275</v>
      </c>
      <c r="B27" s="20" t="s">
        <v>29</v>
      </c>
      <c r="C27" s="13">
        <f>'[1]спец заклади'!C27+'[1]спеціаліз заклади'!C27+'[1]НРЦ'!C27+'[1]ВНЗ'!C28+'[1]ПТНЗ'!C28+'[1]1070'!C27+'[1]1120'!C27+'[1]1141_ЦентрМТІ'!C27+'[1]1142_ЦентрМТІ (ЗАХОДИ)'!C27+'[1]5031'!C27</f>
        <v>7543.025000000001</v>
      </c>
      <c r="D27" s="13">
        <f>'[1]спец заклади'!D27+'[1]спеціаліз заклади'!D27+'[1]НРЦ'!D27+'[1]ВНЗ'!D28+'[1]ПТНЗ'!D28+'[1]1070'!D27+'[1]1120'!D27+'[1]1141_ЦентрМТІ'!D27+'[1]1142_ЦентрМТІ (ЗАХОДИ)'!D27+'[1]5031'!D27</f>
        <v>299.51721000000003</v>
      </c>
      <c r="E27" s="13">
        <f>'[1]спец заклади'!E27+'[1]спеціаліз заклади'!E27+'[1]НРЦ'!E27+'[1]ВНЗ'!E28+'[1]ПТНЗ'!E28+'[1]1070'!E27+'[1]1120'!E27+'[1]1141_ЦентрМТІ'!E27+'[1]1142_ЦентрМТІ (ЗАХОДИ)'!E27+'[1]5031'!E27</f>
        <v>0</v>
      </c>
      <c r="F27" s="13">
        <f>'[1]спец заклади'!F27+'[1]спеціаліз заклади'!F27+'[1]НРЦ'!F27+'[1]ВНЗ'!F28+'[1]ПТНЗ'!F28+'[1]1070'!F27+'[1]1120'!F27+'[1]1141_ЦентрМТІ'!F27+'[1]1142_ЦентрМТІ (ЗАХОДИ)'!F27+'[1]5031'!F27</f>
        <v>7243.4677900000015</v>
      </c>
      <c r="G27" s="13">
        <f>'[1]спец заклади'!G27+'[1]спеціаліз заклади'!G27+'[1]НРЦ'!G27+'[1]ВНЗ'!G28+'[1]ПТНЗ'!G28+'[1]1070'!G27+'[1]1120'!G27+'[1]1141_ЦентрМТІ'!G27+'[1]1142_ЦентрМТІ (ЗАХОДИ)'!G27+'[1]5031'!G27</f>
        <v>0</v>
      </c>
      <c r="H27" s="13">
        <f>'[1]спец заклади'!H27+'[1]спеціаліз заклади'!H27+'[1]НРЦ'!H27+'[1]ВНЗ'!H28+'[1]ПТНЗ'!H28+'[1]1070'!H27+'[1]1120'!H27+'[1]1141_ЦентрМТІ'!H27+'[1]1142_ЦентрМТІ (ЗАХОДИ)'!H27+'[1]5031'!H27</f>
        <v>10410.106000000002</v>
      </c>
      <c r="I27" s="13">
        <v>10410.15</v>
      </c>
      <c r="J27" s="13">
        <f t="shared" si="0"/>
        <v>3166.682209999998</v>
      </c>
      <c r="K27" s="13">
        <f t="shared" si="1"/>
        <v>43.717764775205794</v>
      </c>
      <c r="L27" s="16"/>
    </row>
    <row r="28" spans="1:12" s="15" customFormat="1" ht="45.75" customHeight="1">
      <c r="A28" s="11">
        <v>2282</v>
      </c>
      <c r="B28" s="12" t="s">
        <v>30</v>
      </c>
      <c r="C28" s="13">
        <f>'[1]спец заклади'!C28+'[1]спеціаліз заклади'!C28+'[1]НРЦ'!C28+'[1]ВНЗ'!C29+'[1]ПТНЗ'!C29+'[1]1070'!C28+'[1]1120'!C28+'[1]1141_ЦентрМТІ'!C28+'[1]1142_ЦентрМТІ (ЗАХОДИ)'!C28+'[1]5031'!C28</f>
        <v>156.19899999999998</v>
      </c>
      <c r="D28" s="13">
        <f>'[1]спец заклади'!D28+'[1]спеціаліз заклади'!D28+'[1]НРЦ'!D28+'[1]ВНЗ'!D29+'[1]ПТНЗ'!D29+'[1]1070'!D28+'[1]1120'!D28+'[1]1141_ЦентрМТІ'!D28+'[1]1142_ЦентрМТІ (ЗАХОДИ)'!D28+'[1]5031'!D28</f>
        <v>9.54</v>
      </c>
      <c r="E28" s="13">
        <f>'[1]спец заклади'!E28+'[1]спеціаліз заклади'!E28+'[1]НРЦ'!E28+'[1]ВНЗ'!E29+'[1]ПТНЗ'!E29+'[1]1070'!E28+'[1]1120'!E28+'[1]1141_ЦентрМТІ'!E28+'[1]1142_ЦентрМТІ (ЗАХОДИ)'!E28+'[1]5031'!E28</f>
        <v>0</v>
      </c>
      <c r="F28" s="13">
        <f>'[1]спец заклади'!F28+'[1]спеціаліз заклади'!F28+'[1]НРЦ'!F28+'[1]ВНЗ'!F29+'[1]ПТНЗ'!F29+'[1]1070'!F28+'[1]1120'!F28+'[1]1141_ЦентрМТІ'!F28+'[1]1142_ЦентрМТІ (ЗАХОДИ)'!F28+'[1]5031'!F28</f>
        <v>146.659</v>
      </c>
      <c r="G28" s="13">
        <f>'[1]спец заклади'!G28+'[1]спеціаліз заклади'!G28+'[1]НРЦ'!G28+'[1]ВНЗ'!G29+'[1]ПТНЗ'!G29+'[1]1070'!G28+'[1]1120'!G28+'[1]1141_ЦентрМТІ'!G28+'[1]1142_ЦентрМТІ (ЗАХОДИ)'!G28+'[1]5031'!G28</f>
        <v>0</v>
      </c>
      <c r="H28" s="13">
        <f>'[1]спец заклади'!H28+'[1]спеціаліз заклади'!H28+'[1]НРЦ'!H28+'[1]ВНЗ'!H29+'[1]ПТНЗ'!H29+'[1]1070'!H28+'[1]1120'!H28+'[1]1141_ЦентрМТІ'!H28+'[1]1142_ЦентрМТІ (ЗАХОДИ)'!H28+'[1]5031'!H28</f>
        <v>195.0344</v>
      </c>
      <c r="I28" s="13">
        <v>195.0144</v>
      </c>
      <c r="J28" s="13">
        <f t="shared" si="0"/>
        <v>48.3554</v>
      </c>
      <c r="K28" s="13">
        <f t="shared" si="1"/>
        <v>32.971314409616866</v>
      </c>
      <c r="L28" s="14"/>
    </row>
    <row r="29" spans="1:12" s="15" customFormat="1" ht="34.5" customHeight="1">
      <c r="A29" s="11">
        <v>2610</v>
      </c>
      <c r="B29" s="22" t="s">
        <v>31</v>
      </c>
      <c r="C29" s="13">
        <f>'[1]спец заклади'!C29+'[1]спеціаліз заклади'!C29+'[1]НРЦ'!C29+'[1]ВНЗ'!C30+'[1]ПТНЗ'!C30+'[1]1070'!C29+'[1]1120'!C29+'[1]1141_ЦентрМТІ'!C29+'[1]1142_ЦентрМТІ (ЗАХОДИ)'!C29+'[1]5031'!C29</f>
        <v>0</v>
      </c>
      <c r="D29" s="13">
        <f>'[1]спец заклади'!D29+'[1]спеціаліз заклади'!D29+'[1]НРЦ'!D29+'[1]ВНЗ'!D30+'[1]ПТНЗ'!D30+'[1]1070'!D29+'[1]1120'!D29+'[1]1141_ЦентрМТІ'!D29+'[1]1142_ЦентрМТІ (ЗАХОДИ)'!D29+'[1]5031'!D29</f>
        <v>0</v>
      </c>
      <c r="E29" s="13">
        <f>'[1]спец заклади'!E29+'[1]спеціаліз заклади'!E29+'[1]НРЦ'!E29+'[1]ВНЗ'!E30+'[1]ПТНЗ'!E30+'[1]1070'!E29+'[1]1120'!E29+'[1]1141_ЦентрМТІ'!E29+'[1]1142_ЦентрМТІ (ЗАХОДИ)'!E29+'[1]5031'!E29</f>
        <v>0</v>
      </c>
      <c r="F29" s="13">
        <f>'[1]спец заклади'!F29+'[1]спеціаліз заклади'!F29+'[1]НРЦ'!F29+'[1]ВНЗ'!F30+'[1]ПТНЗ'!F30+'[1]1070'!F29+'[1]1120'!F29+'[1]1141_ЦентрМТІ'!F29+'[1]1142_ЦентрМТІ (ЗАХОДИ)'!F29+'[1]5031'!F29</f>
        <v>0</v>
      </c>
      <c r="G29" s="13">
        <f>'[1]спец заклади'!G29+'[1]спеціаліз заклади'!G29+'[1]НРЦ'!G29+'[1]ВНЗ'!G30+'[1]ПТНЗ'!G30+'[1]1070'!G29+'[1]1120'!G29+'[1]1141_ЦентрМТІ'!G29+'[1]1142_ЦентрМТІ (ЗАХОДИ)'!G29+'[1]5031'!G29</f>
        <v>0</v>
      </c>
      <c r="H29" s="13">
        <f>'[1]спец заклади'!H29+'[1]спеціаліз заклади'!H29+'[1]НРЦ'!H29+'[1]ВНЗ'!H30+'[1]ПТНЗ'!H30+'[1]1070'!H29+'[1]1120'!H29+'[1]1141_ЦентрМТІ'!H29+'[1]1142_ЦентрМТІ (ЗАХОДИ)'!H29+'[1]5031'!H29</f>
        <v>0</v>
      </c>
      <c r="I29" s="13">
        <v>0</v>
      </c>
      <c r="J29" s="13">
        <f t="shared" si="0"/>
        <v>0</v>
      </c>
      <c r="K29" s="13" t="e">
        <f t="shared" si="1"/>
        <v>#DIV/0!</v>
      </c>
      <c r="L29" s="14"/>
    </row>
    <row r="30" spans="1:12" s="15" customFormat="1" ht="24.75" customHeight="1">
      <c r="A30" s="11">
        <v>2700</v>
      </c>
      <c r="B30" s="12" t="s">
        <v>32</v>
      </c>
      <c r="C30" s="13">
        <f>'[1]спец заклади'!C30+'[1]спеціаліз заклади'!C30+'[1]НРЦ'!C30+'[1]ВНЗ'!C31+'[1]ПТНЗ'!C31+'[1]1070'!C30+'[1]1120'!C30+'[1]1141_ЦентрМТІ'!C30+'[1]1142_ЦентрМТІ (ЗАХОДИ)'!C30+'[1]5031'!C30</f>
        <v>25623.602</v>
      </c>
      <c r="D30" s="13">
        <f>'[1]спец заклади'!D30+'[1]спеціаліз заклади'!D30+'[1]НРЦ'!D30+'[1]ВНЗ'!D31+'[1]ПТНЗ'!D31+'[1]1070'!D30+'[1]1120'!D30+'[1]1141_ЦентрМТІ'!D30+'[1]1142_ЦентрМТІ (ЗАХОДИ)'!D30+'[1]5031'!D30</f>
        <v>0</v>
      </c>
      <c r="E30" s="13">
        <f>'[1]спец заклади'!E30+'[1]спеціаліз заклади'!E30+'[1]НРЦ'!E30+'[1]ВНЗ'!E31+'[1]ПТНЗ'!E31+'[1]1070'!E30+'[1]1120'!E30+'[1]1141_ЦентрМТІ'!E30+'[1]1142_ЦентрМТІ (ЗАХОДИ)'!E30+'[1]5031'!E30</f>
        <v>0</v>
      </c>
      <c r="F30" s="13">
        <f>'[1]спец заклади'!F30+'[1]спеціаліз заклади'!F30+'[1]НРЦ'!F30+'[1]ВНЗ'!F31+'[1]ПТНЗ'!F31+'[1]1070'!F30+'[1]1120'!F30+'[1]1141_ЦентрМТІ'!F30+'[1]1142_ЦентрМТІ (ЗАХОДИ)'!F30+'[1]5031'!F30</f>
        <v>25623.652</v>
      </c>
      <c r="G30" s="13">
        <f>'[1]спец заклади'!G30+'[1]спеціаліз заклади'!G30+'[1]НРЦ'!G30+'[1]ВНЗ'!G31+'[1]ПТНЗ'!G31+'[1]1070'!G30+'[1]1120'!G30+'[1]1141_ЦентрМТІ'!G30+'[1]1142_ЦентрМТІ (ЗАХОДИ)'!G30+'[1]5031'!G30</f>
        <v>0</v>
      </c>
      <c r="H30" s="13">
        <f>'[1]спец заклади'!H30+'[1]спеціаліз заклади'!H30+'[1]НРЦ'!H30+'[1]ВНЗ'!H31+'[1]ПТНЗ'!H31+'[1]1070'!H30+'[1]1120'!H30+'[1]1141_ЦентрМТІ'!H30+'[1]1142_ЦентрМТІ (ЗАХОДИ)'!H30+'[1]5031'!H30</f>
        <v>44357.695</v>
      </c>
      <c r="I30" s="13">
        <v>44357.695</v>
      </c>
      <c r="J30" s="13">
        <f t="shared" si="0"/>
        <v>18734.043</v>
      </c>
      <c r="K30" s="13">
        <f t="shared" si="1"/>
        <v>73.1123065517749</v>
      </c>
      <c r="L30" s="16"/>
    </row>
    <row r="31" spans="1:12" s="15" customFormat="1" ht="22.5" customHeight="1">
      <c r="A31" s="19">
        <v>2710</v>
      </c>
      <c r="B31" s="20" t="s">
        <v>33</v>
      </c>
      <c r="C31" s="13">
        <f>'[1]спец заклади'!C31+'[1]спеціаліз заклади'!C31+'[1]НРЦ'!C31+'[1]ВНЗ'!C32+'[1]ПТНЗ'!C32+'[1]1070'!C31+'[1]1120'!C31+'[1]1141_ЦентрМТІ'!C31+'[1]1142_ЦентрМТІ (ЗАХОДИ)'!C31+'[1]5031'!C31</f>
        <v>0</v>
      </c>
      <c r="D31" s="13">
        <f>'[1]спец заклади'!D31+'[1]спеціаліз заклади'!D31+'[1]НРЦ'!D31+'[1]ВНЗ'!D32+'[1]ПТНЗ'!D32+'[1]1070'!D31+'[1]1120'!D31+'[1]1141_ЦентрМТІ'!D31+'[1]1142_ЦентрМТІ (ЗАХОДИ)'!D31+'[1]5031'!D31</f>
        <v>0</v>
      </c>
      <c r="E31" s="13">
        <f>'[1]спец заклади'!E31+'[1]спеціаліз заклади'!E31+'[1]НРЦ'!E31+'[1]ВНЗ'!E32+'[1]ПТНЗ'!E32+'[1]1070'!E31+'[1]1120'!E31+'[1]1141_ЦентрМТІ'!E31+'[1]1142_ЦентрМТІ (ЗАХОДИ)'!E31+'[1]5031'!E31</f>
        <v>0</v>
      </c>
      <c r="F31" s="13">
        <f>'[1]спец заклади'!F31+'[1]спеціаліз заклади'!F31+'[1]НРЦ'!F31+'[1]ВНЗ'!F32+'[1]ПТНЗ'!F32+'[1]1070'!F31+'[1]1120'!F31+'[1]1141_ЦентрМТІ'!F31+'[1]1142_ЦентрМТІ (ЗАХОДИ)'!F31+'[1]5031'!F31</f>
        <v>0</v>
      </c>
      <c r="G31" s="13">
        <f>'[1]спец заклади'!G31+'[1]спеціаліз заклади'!G31+'[1]НРЦ'!G31+'[1]ВНЗ'!G32+'[1]ПТНЗ'!G32+'[1]1070'!G31+'[1]1120'!G31+'[1]1141_ЦентрМТІ'!G31+'[1]1142_ЦентрМТІ (ЗАХОДИ)'!G31+'[1]5031'!G31</f>
        <v>0</v>
      </c>
      <c r="H31" s="13">
        <f>'[1]спец заклади'!H31+'[1]спеціаліз заклади'!H31+'[1]НРЦ'!H31+'[1]ВНЗ'!H32+'[1]ПТНЗ'!H32+'[1]1070'!H31+'[1]1120'!H31+'[1]1141_ЦентрМТІ'!H31+'[1]1142_ЦентрМТІ (ЗАХОДИ)'!H31+'[1]5031'!H31</f>
        <v>0</v>
      </c>
      <c r="I31" s="13">
        <v>0</v>
      </c>
      <c r="J31" s="13">
        <f t="shared" si="0"/>
        <v>0</v>
      </c>
      <c r="K31" s="13" t="e">
        <f t="shared" si="1"/>
        <v>#DIV/0!</v>
      </c>
      <c r="L31" s="14"/>
    </row>
    <row r="32" spans="1:12" s="23" customFormat="1" ht="19.5" customHeight="1">
      <c r="A32" s="19">
        <v>2720</v>
      </c>
      <c r="B32" s="20" t="s">
        <v>34</v>
      </c>
      <c r="C32" s="13">
        <f>'[1]спец заклади'!C32+'[1]спеціаліз заклади'!C32+'[1]НРЦ'!C32+'[1]ВНЗ'!C33+'[1]ПТНЗ'!C33+'[1]1070'!C32+'[1]1120'!C32+'[1]1141_ЦентрМТІ'!C32+'[1]1142_ЦентрМТІ (ЗАХОДИ)'!C32+'[1]5031'!C32</f>
        <v>23660.4</v>
      </c>
      <c r="D32" s="13">
        <f>'[1]спец заклади'!D32+'[1]спеціаліз заклади'!D32+'[1]НРЦ'!D32+'[1]ВНЗ'!D33+'[1]ПТНЗ'!D33+'[1]1070'!D32+'[1]1120'!D32+'[1]1141_ЦентрМТІ'!D32+'[1]1142_ЦентрМТІ (ЗАХОДИ)'!D32+'[1]5031'!D32</f>
        <v>0</v>
      </c>
      <c r="E32" s="13">
        <f>'[1]спец заклади'!E32+'[1]спеціаліз заклади'!E32+'[1]НРЦ'!E32+'[1]ВНЗ'!E33+'[1]ПТНЗ'!E33+'[1]1070'!E32+'[1]1120'!E32+'[1]1141_ЦентрМТІ'!E32+'[1]1142_ЦентрМТІ (ЗАХОДИ)'!E32+'[1]5031'!E32</f>
        <v>0</v>
      </c>
      <c r="F32" s="13">
        <f>'[1]спец заклади'!F32+'[1]спеціаліз заклади'!F32+'[1]НРЦ'!F32+'[1]ВНЗ'!F33+'[1]ПТНЗ'!F33+'[1]1070'!F32+'[1]1120'!F32+'[1]1141_ЦентрМТІ'!F32+'[1]1142_ЦентрМТІ (ЗАХОДИ)'!F32+'[1]5031'!F32</f>
        <v>23660.4</v>
      </c>
      <c r="G32" s="13">
        <f>'[1]спец заклади'!G32+'[1]спеціаліз заклади'!G32+'[1]НРЦ'!G32+'[1]ВНЗ'!G33+'[1]ПТНЗ'!G33+'[1]1070'!G32+'[1]1120'!G32+'[1]1141_ЦентрМТІ'!G32+'[1]1142_ЦентрМТІ (ЗАХОДИ)'!G32+'[1]5031'!G32</f>
        <v>0</v>
      </c>
      <c r="H32" s="13">
        <f>'[1]спец заклади'!H32+'[1]спеціаліз заклади'!H32+'[1]НРЦ'!H32+'[1]ВНЗ'!H33+'[1]ПТНЗ'!H33+'[1]1070'!H32+'[1]1120'!H32+'[1]1141_ЦентрМТІ'!H32+'[1]1142_ЦентрМТІ (ЗАХОДИ)'!H32+'[1]5031'!H32</f>
        <v>40898.83</v>
      </c>
      <c r="I32" s="13">
        <v>40898.83</v>
      </c>
      <c r="J32" s="13">
        <f t="shared" si="0"/>
        <v>17238.43</v>
      </c>
      <c r="K32" s="13">
        <f t="shared" si="1"/>
        <v>72.85772852529966</v>
      </c>
      <c r="L32" s="16"/>
    </row>
    <row r="33" spans="1:12" s="23" customFormat="1" ht="27.75" customHeight="1">
      <c r="A33" s="19">
        <v>2730</v>
      </c>
      <c r="B33" s="20" t="s">
        <v>35</v>
      </c>
      <c r="C33" s="13">
        <f>'[1]спец заклади'!C33+'[1]спеціаліз заклади'!C33+'[1]НРЦ'!C33+'[1]ВНЗ'!C34+'[1]ПТНЗ'!C34+'[1]1070'!C33+'[1]1120'!C33+'[1]1141_ЦентрМТІ'!C33+'[1]1142_ЦентрМТІ (ЗАХОДИ)'!C33+'[1]5031'!C33</f>
        <v>1963.202</v>
      </c>
      <c r="D33" s="13">
        <f>'[1]спец заклади'!D33+'[1]спеціаліз заклади'!D33+'[1]НРЦ'!D33+'[1]ВНЗ'!D34+'[1]ПТНЗ'!D34+'[1]1070'!D33+'[1]1120'!D33+'[1]1141_ЦентрМТІ'!D33+'[1]1142_ЦентрМТІ (ЗАХОДИ)'!D33+'[1]5031'!D33</f>
        <v>0</v>
      </c>
      <c r="E33" s="13">
        <f>'[1]спец заклади'!E33+'[1]спеціаліз заклади'!E33+'[1]НРЦ'!E33+'[1]ВНЗ'!E34+'[1]ПТНЗ'!E34+'[1]1070'!E33+'[1]1120'!E33+'[1]1141_ЦентрМТІ'!E33+'[1]1142_ЦентрМТІ (ЗАХОДИ)'!E33+'[1]5031'!E33</f>
        <v>0</v>
      </c>
      <c r="F33" s="13">
        <f>'[1]спец заклади'!F33+'[1]спеціаліз заклади'!F33+'[1]НРЦ'!F33+'[1]ВНЗ'!F34+'[1]ПТНЗ'!F34+'[1]1070'!F33+'[1]1120'!F33+'[1]1141_ЦентрМТІ'!F33+'[1]1142_ЦентрМТІ (ЗАХОДИ)'!F33+'[1]5031'!F33</f>
        <v>1963.252</v>
      </c>
      <c r="G33" s="13">
        <f>'[1]спец заклади'!G33+'[1]спеціаліз заклади'!G33+'[1]НРЦ'!G33+'[1]ВНЗ'!G34+'[1]ПТНЗ'!G34+'[1]1070'!G33+'[1]1120'!G33+'[1]1141_ЦентрМТІ'!G33+'[1]1142_ЦентрМТІ (ЗАХОДИ)'!G33+'[1]5031'!G33</f>
        <v>0</v>
      </c>
      <c r="H33" s="13">
        <f>'[1]спец заклади'!H33+'[1]спеціаліз заклади'!H33+'[1]НРЦ'!H33+'[1]ВНЗ'!H34+'[1]ПТНЗ'!H34+'[1]1070'!H33+'[1]1120'!H33+'[1]1141_ЦентрМТІ'!H33+'[1]1142_ЦентрМТІ (ЗАХОДИ)'!H33+'[1]5031'!H33</f>
        <v>3458.865</v>
      </c>
      <c r="I33" s="13">
        <v>3458.865</v>
      </c>
      <c r="J33" s="13">
        <f t="shared" si="0"/>
        <v>1495.6129999999998</v>
      </c>
      <c r="K33" s="13">
        <f t="shared" si="1"/>
        <v>76.18038845751843</v>
      </c>
      <c r="L33" s="21"/>
    </row>
    <row r="34" spans="1:12" s="15" customFormat="1" ht="19.5" customHeight="1">
      <c r="A34" s="11">
        <v>2800</v>
      </c>
      <c r="B34" s="12" t="s">
        <v>36</v>
      </c>
      <c r="C34" s="13">
        <f>'[1]спец заклади'!C34+'[1]спеціаліз заклади'!C34+'[1]НРЦ'!C34+'[1]ВНЗ'!C35+'[1]ПТНЗ'!C35+'[1]1070'!C34+'[1]1120'!C34+'[1]1141_ЦентрМТІ'!C34+'[1]1142_ЦентрМТІ (ЗАХОДИ)'!C34+'[1]5031'!C34</f>
        <v>364.94</v>
      </c>
      <c r="D34" s="13">
        <f>'[1]спец заклади'!D34+'[1]спеціаліз заклади'!D34+'[1]НРЦ'!D34+'[1]ВНЗ'!D35+'[1]ПТНЗ'!D35+'[1]1070'!D34+'[1]1120'!D34+'[1]1141_ЦентрМТІ'!D34+'[1]1142_ЦентрМТІ (ЗАХОДИ)'!D34+'[1]5031'!D34</f>
        <v>29.84795</v>
      </c>
      <c r="E34" s="13">
        <f>'[1]спец заклади'!E34+'[1]спеціаліз заклади'!E34+'[1]НРЦ'!E34+'[1]ВНЗ'!E35+'[1]ПТНЗ'!E35+'[1]1070'!E34+'[1]1120'!E34+'[1]1141_ЦентрМТІ'!E34+'[1]1142_ЦентрМТІ (ЗАХОДИ)'!E34+'[1]5031'!E34</f>
        <v>0</v>
      </c>
      <c r="F34" s="13">
        <f>'[1]спец заклади'!F34+'[1]спеціаліз заклади'!F34+'[1]НРЦ'!F34+'[1]ВНЗ'!F35+'[1]ПТНЗ'!F35+'[1]1070'!F34+'[1]1120'!F34+'[1]1141_ЦентрМТІ'!F34+'[1]1142_ЦентрМТІ (ЗАХОДИ)'!F34+'[1]5031'!F34</f>
        <v>335.09205000000003</v>
      </c>
      <c r="G34" s="13">
        <f>'[1]спец заклади'!G34+'[1]спеціаліз заклади'!G34+'[1]НРЦ'!G34+'[1]ВНЗ'!G35+'[1]ПТНЗ'!G35+'[1]1070'!G34+'[1]1120'!G34+'[1]1141_ЦентрМТІ'!G34+'[1]1142_ЦентрМТІ (ЗАХОДИ)'!G34+'[1]5031'!G34</f>
        <v>0</v>
      </c>
      <c r="H34" s="13">
        <f>'[1]спец заклади'!H34+'[1]спеціаліз заклади'!H34+'[1]НРЦ'!H34+'[1]ВНЗ'!H35+'[1]ПТНЗ'!H35+'[1]1070'!H34+'[1]1120'!H34+'[1]1141_ЦентрМТІ'!H34+'[1]1142_ЦентрМТІ (ЗАХОДИ)'!H34+'[1]5031'!H34</f>
        <v>547.60789</v>
      </c>
      <c r="I34" s="13">
        <v>547.60789</v>
      </c>
      <c r="J34" s="13">
        <f t="shared" si="0"/>
        <v>212.51583999999997</v>
      </c>
      <c r="K34" s="13">
        <f t="shared" si="1"/>
        <v>63.42013783973685</v>
      </c>
      <c r="L34" s="14"/>
    </row>
    <row r="35" spans="1:13" s="23" customFormat="1" ht="51.75" customHeight="1">
      <c r="A35" s="24" t="s">
        <v>37</v>
      </c>
      <c r="B35" s="25" t="s">
        <v>38</v>
      </c>
      <c r="C35" s="26">
        <f>'[1]спец заклади'!C35+'[1]спеціаліз заклади'!C35+'[1]НРЦ'!C35+'[1]ВНЗ'!C36+'[1]ПТНЗ'!C36+'[1]1070'!C35+'[1]1120'!C35+'[1]1141_ЦентрМТІ'!C35+'[1]1142_ЦентрМТІ (ЗАХОДИ)'!C35+'[1]5031'!C35</f>
        <v>667343.8448200001</v>
      </c>
      <c r="D35" s="26">
        <f>'[1]спец заклади'!D35+'[1]спеціаліз заклади'!D35+'[1]НРЦ'!D35+'[1]ВНЗ'!D36+'[1]ПТНЗ'!D36+'[1]1070'!D35+'[1]1120'!D35+'[1]1141_ЦентрМТІ'!D35+'[1]1142_ЦентрМТІ (ЗАХОДИ)'!D35+'[1]5031'!D35</f>
        <v>9187.26254</v>
      </c>
      <c r="E35" s="26">
        <f>'[1]спец заклади'!E35+'[1]спеціаліз заклади'!E35+'[1]НРЦ'!E35+'[1]ВНЗ'!E36+'[1]ПТНЗ'!E36+'[1]1070'!E35+'[1]1120'!E35+'[1]1141_ЦентрМТІ'!E35+'[1]1142_ЦентрМТІ (ЗАХОДИ)'!E35+'[1]5031'!E35</f>
        <v>21519.2</v>
      </c>
      <c r="F35" s="26">
        <f>'[1]спец заклади'!F35+'[1]спеціаліз заклади'!F35+'[1]НРЦ'!F35+'[1]ВНЗ'!F36+'[1]ПТНЗ'!F36+'[1]1070'!F35+'[1]1120'!F35+'[1]1141_ЦентрМТІ'!F35+'[1]1142_ЦентрМТІ (ЗАХОДИ)'!F35+'[1]5031'!F35</f>
        <v>679675.8822800001</v>
      </c>
      <c r="G35" s="26">
        <f>'[1]спец заклади'!G35+'[1]спеціаліз заклади'!G35+'[1]НРЦ'!G35+'[1]ВНЗ'!G36+'[1]ПТНЗ'!G36+'[1]1070'!G35+'[1]1120'!G35+'[1]1141_ЦентрМТІ'!G35+'[1]1142_ЦентрМТІ (ЗАХОДИ)'!G35+'[1]5031'!G35</f>
        <v>181568.34000000003</v>
      </c>
      <c r="H35" s="26">
        <f>'[1]спец заклади'!H35+'[1]спеціаліз заклади'!H35+'[1]НРЦ'!H35+'[1]ВНЗ'!H36+'[1]ПТНЗ'!H36+'[1]1070'!H35+'[1]1120'!H35+'[1]1141_ЦентрМТІ'!H35+'[1]1142_ЦентрМТІ (ЗАХОДИ)'!H35+'[1]5031'!H35</f>
        <v>641627.1319299999</v>
      </c>
      <c r="I35" s="26">
        <v>823195.5383299999</v>
      </c>
      <c r="J35" s="27">
        <f t="shared" si="0"/>
        <v>143519.65604999976</v>
      </c>
      <c r="K35" s="27">
        <f t="shared" si="1"/>
        <v>21.11589653123446</v>
      </c>
      <c r="L35" s="28"/>
      <c r="M35" s="29"/>
    </row>
    <row r="36" spans="1:12" s="15" customFormat="1" ht="29.25" customHeight="1">
      <c r="A36" s="8">
        <v>3000</v>
      </c>
      <c r="B36" s="30" t="s">
        <v>39</v>
      </c>
      <c r="C36" s="13">
        <f>'[1]спец заклади'!C36+'[1]спеціаліз заклади'!C36+'[1]НРЦ'!C36+'[1]ВНЗ'!C37+'[1]ПТНЗ'!C37+'[1]1070'!C36+'[1]1120'!C36+'[1]1141_ЦентрМТІ'!C36+'[1]1142_ЦентрМТІ (ЗАХОДИ)'!C36+'[1]5031'!C36</f>
        <v>0</v>
      </c>
      <c r="D36" s="13">
        <f>'[1]спец заклади'!D36+'[1]спеціаліз заклади'!D36+'[1]НРЦ'!D36+'[1]ВНЗ'!D37+'[1]ПТНЗ'!D37+'[1]1070'!D36+'[1]1120'!D36+'[1]1141_ЦентрМТІ'!D36+'[1]1142_ЦентрМТІ (ЗАХОДИ)'!D36+'[1]5031'!D36</f>
        <v>0</v>
      </c>
      <c r="E36" s="13">
        <f>'[1]спец заклади'!E36+'[1]спеціаліз заклади'!E36+'[1]НРЦ'!E36+'[1]ВНЗ'!E37+'[1]ПТНЗ'!E37+'[1]1070'!E36+'[1]1120'!E36+'[1]1141_ЦентрМТІ'!E36+'[1]1142_ЦентрМТІ (ЗАХОДИ)'!E36+'[1]5031'!E36</f>
        <v>0</v>
      </c>
      <c r="F36" s="13">
        <f>'[1]спец заклади'!F36+'[1]спеціаліз заклади'!F36+'[1]НРЦ'!F36+'[1]ВНЗ'!F37+'[1]ПТНЗ'!F37+'[1]1070'!F36+'[1]1120'!F36+'[1]1141_ЦентрМТІ'!F36+'[1]1142_ЦентрМТІ (ЗАХОДИ)'!F36+'[1]5031'!F36</f>
        <v>0</v>
      </c>
      <c r="G36" s="13">
        <f>'[1]спец заклади'!G36+'[1]спеціаліз заклади'!G36+'[1]НРЦ'!G36+'[1]ВНЗ'!G37+'[1]ПТНЗ'!G37+'[1]1070'!G36+'[1]1120'!G36+'[1]1141_ЦентрМТІ'!G36+'[1]1142_ЦентрМТІ (ЗАХОДИ)'!G36+'[1]5031'!G36</f>
        <v>0</v>
      </c>
      <c r="H36" s="13">
        <f>'[1]спец заклади'!H36+'[1]спеціаліз заклади'!H36+'[1]НРЦ'!H36+'[1]ВНЗ'!H37+'[1]ПТНЗ'!H37+'[1]1070'!H36+'[1]1120'!H36+'[1]1141_ЦентрМТІ'!H36+'[1]1142_ЦентрМТІ (ЗАХОДИ)'!H36+'[1]5031'!H36</f>
        <v>733</v>
      </c>
      <c r="I36" s="13">
        <v>733</v>
      </c>
      <c r="J36" s="13">
        <f t="shared" si="0"/>
        <v>733</v>
      </c>
      <c r="K36" s="13" t="e">
        <f t="shared" si="1"/>
        <v>#DIV/0!</v>
      </c>
      <c r="L36" s="14"/>
    </row>
    <row r="37" spans="1:12" ht="63.75" customHeight="1">
      <c r="A37" s="31">
        <v>3110</v>
      </c>
      <c r="B37" s="32" t="s">
        <v>40</v>
      </c>
      <c r="C37" s="13">
        <f>'[1]спец заклади'!C37+'[1]спеціаліз заклади'!C37+'[1]НРЦ'!C37+'[1]ВНЗ'!C38+'[1]ПТНЗ'!C38+'[1]1070'!C37+'[1]1120'!C37+'[1]1141_ЦентрМТІ'!C37+'[1]1142_ЦентрМТІ (ЗАХОДИ)'!C37+'[1]5031'!C37</f>
        <v>0</v>
      </c>
      <c r="D37" s="13">
        <f>'[1]спец заклади'!D37+'[1]спеціаліз заклади'!D37+'[1]НРЦ'!D37+'[1]ВНЗ'!D38+'[1]ПТНЗ'!D38+'[1]1070'!D37+'[1]1120'!D37+'[1]1141_ЦентрМТІ'!D37+'[1]1142_ЦентрМТІ (ЗАХОДИ)'!D37+'[1]5031'!D37</f>
        <v>0</v>
      </c>
      <c r="E37" s="13">
        <f>'[1]спец заклади'!E37+'[1]спеціаліз заклади'!E37+'[1]НРЦ'!E37+'[1]ВНЗ'!E38+'[1]ПТНЗ'!E38+'[1]1070'!E37+'[1]1120'!E37+'[1]1141_ЦентрМТІ'!E37+'[1]1142_ЦентрМТІ (ЗАХОДИ)'!E37+'[1]5031'!E37</f>
        <v>0</v>
      </c>
      <c r="F37" s="13">
        <f>'[1]спец заклади'!F37+'[1]спеціаліз заклади'!F37+'[1]НРЦ'!F37+'[1]ВНЗ'!F38+'[1]ПТНЗ'!F38+'[1]1070'!F37+'[1]1120'!F37+'[1]1141_ЦентрМТІ'!F37+'[1]1142_ЦентрМТІ (ЗАХОДИ)'!F37+'[1]5031'!F37</f>
        <v>0</v>
      </c>
      <c r="G37" s="13">
        <f>'[1]спец заклади'!G37+'[1]спеціаліз заклади'!G37+'[1]НРЦ'!G37+'[1]ВНЗ'!G38+'[1]ПТНЗ'!G38+'[1]1070'!G37+'[1]1120'!G37+'[1]1141_ЦентрМТІ'!G37+'[1]1142_ЦентрМТІ (ЗАХОДИ)'!G37+'[1]5031'!G37</f>
        <v>0</v>
      </c>
      <c r="H37" s="13">
        <f>'[1]спец заклади'!H37+'[1]спеціаліз заклади'!H37+'[1]НРЦ'!H37+'[1]ВНЗ'!H38+'[1]ПТНЗ'!H38+'[1]1070'!H37+'[1]1120'!H37+'[1]1141_ЦентрМТІ'!H37+'[1]1142_ЦентрМТІ (ЗАХОДИ)'!H37+'[1]5031'!H37</f>
        <v>733</v>
      </c>
      <c r="I37" s="13">
        <v>733</v>
      </c>
      <c r="J37" s="13">
        <f t="shared" si="0"/>
        <v>733</v>
      </c>
      <c r="K37" s="13" t="e">
        <f t="shared" si="1"/>
        <v>#DIV/0!</v>
      </c>
      <c r="L37" s="89" t="s">
        <v>59</v>
      </c>
    </row>
    <row r="38" spans="1:12" ht="17.25" customHeight="1">
      <c r="A38" s="31">
        <v>3130</v>
      </c>
      <c r="B38" s="32" t="s">
        <v>41</v>
      </c>
      <c r="C38" s="13">
        <f>'[1]спец заклади'!C38+'[1]спеціаліз заклади'!C38+'[1]НРЦ'!C38+'[1]ВНЗ'!C39+'[1]ПТНЗ'!C39+'[1]1070'!C38+'[1]1120'!C38+'[1]1141_ЦентрМТІ'!C38+'[1]1142_ЦентрМТІ (ЗАХОДИ)'!C38+'[1]5031'!C38</f>
        <v>0</v>
      </c>
      <c r="D38" s="13">
        <f>'[1]спец заклади'!D38+'[1]спеціаліз заклади'!D38+'[1]НРЦ'!D38+'[1]ВНЗ'!D39+'[1]ПТНЗ'!D39+'[1]1070'!D38+'[1]1120'!D38+'[1]1141_ЦентрМТІ'!D38+'[1]1142_ЦентрМТІ (ЗАХОДИ)'!D38+'[1]5031'!D38</f>
        <v>0</v>
      </c>
      <c r="E38" s="13">
        <f>'[1]спец заклади'!E38+'[1]спеціаліз заклади'!E38+'[1]НРЦ'!E38+'[1]ВНЗ'!E39+'[1]ПТНЗ'!E39+'[1]1070'!E38+'[1]1120'!E38+'[1]1141_ЦентрМТІ'!E38+'[1]1142_ЦентрМТІ (ЗАХОДИ)'!E38+'[1]5031'!E38</f>
        <v>0</v>
      </c>
      <c r="F38" s="13">
        <f>'[1]спец заклади'!F38+'[1]спеціаліз заклади'!F38+'[1]НРЦ'!F38+'[1]ВНЗ'!F39+'[1]ПТНЗ'!F39+'[1]1070'!F38+'[1]1120'!F38+'[1]1141_ЦентрМТІ'!F38+'[1]1142_ЦентрМТІ (ЗАХОДИ)'!F38+'[1]5031'!F38</f>
        <v>0</v>
      </c>
      <c r="G38" s="13">
        <f>'[1]спец заклади'!G38+'[1]спеціаліз заклади'!G38+'[1]НРЦ'!G38+'[1]ВНЗ'!G39+'[1]ПТНЗ'!G39+'[1]1070'!G38+'[1]1120'!G38+'[1]1141_ЦентрМТІ'!G38+'[1]1142_ЦентрМТІ (ЗАХОДИ)'!G38+'[1]5031'!G38</f>
        <v>0</v>
      </c>
      <c r="H38" s="13">
        <f>'[1]спец заклади'!H38+'[1]спеціаліз заклади'!H38+'[1]НРЦ'!H38+'[1]ВНЗ'!H39+'[1]ПТНЗ'!H39+'[1]1070'!H38+'[1]1120'!H38+'[1]1141_ЦентрМТІ'!H38+'[1]1142_ЦентрМТІ (ЗАХОДИ)'!H38+'[1]5031'!H38</f>
        <v>0</v>
      </c>
      <c r="I38" s="13">
        <v>0</v>
      </c>
      <c r="J38" s="13">
        <f t="shared" si="0"/>
        <v>0</v>
      </c>
      <c r="K38" s="13" t="e">
        <f t="shared" si="1"/>
        <v>#DIV/0!</v>
      </c>
      <c r="L38" s="16"/>
    </row>
    <row r="39" spans="1:12" ht="17.25" customHeight="1">
      <c r="A39" s="31">
        <v>3140</v>
      </c>
      <c r="B39" s="32" t="s">
        <v>42</v>
      </c>
      <c r="C39" s="13">
        <f>'[1]спец заклади'!C39+'[1]спеціаліз заклади'!C39+'[1]НРЦ'!C39+'[1]ВНЗ'!C40+'[1]ПТНЗ'!C40+'[1]1070'!C39+'[1]1120'!C39+'[1]1141_ЦентрМТІ'!C39+'[1]1142_ЦентрМТІ (ЗАХОДИ)'!C39+'[1]5031'!C39</f>
        <v>0</v>
      </c>
      <c r="D39" s="13">
        <f>'[1]спец заклади'!D39+'[1]спеціаліз заклади'!D39+'[1]НРЦ'!D39+'[1]ВНЗ'!D40+'[1]ПТНЗ'!D40+'[1]1070'!D39+'[1]1120'!D39+'[1]1141_ЦентрМТІ'!D39+'[1]1142_ЦентрМТІ (ЗАХОДИ)'!D39+'[1]5031'!D39</f>
        <v>0</v>
      </c>
      <c r="E39" s="13">
        <f>'[1]спец заклади'!E39+'[1]спеціаліз заклади'!E39+'[1]НРЦ'!E39+'[1]ВНЗ'!E40+'[1]ПТНЗ'!E40+'[1]1070'!E39+'[1]1120'!E39+'[1]1141_ЦентрМТІ'!E39+'[1]1142_ЦентрМТІ (ЗАХОДИ)'!E39+'[1]5031'!E39</f>
        <v>0</v>
      </c>
      <c r="F39" s="13">
        <f>'[1]спец заклади'!F39+'[1]спеціаліз заклади'!F39+'[1]НРЦ'!F39+'[1]ВНЗ'!F40+'[1]ПТНЗ'!F40+'[1]1070'!F39+'[1]1120'!F39+'[1]1141_ЦентрМТІ'!F39+'[1]1142_ЦентрМТІ (ЗАХОДИ)'!F39+'[1]5031'!F39</f>
        <v>0</v>
      </c>
      <c r="G39" s="13">
        <f>'[1]спец заклади'!G39+'[1]спеціаліз заклади'!G39+'[1]НРЦ'!G39+'[1]ВНЗ'!G40+'[1]ПТНЗ'!G40+'[1]1070'!G39+'[1]1120'!G39+'[1]1141_ЦентрМТІ'!G39+'[1]1142_ЦентрМТІ (ЗАХОДИ)'!G39+'[1]5031'!G39</f>
        <v>0</v>
      </c>
      <c r="H39" s="13">
        <f>'[1]спец заклади'!H39+'[1]спеціаліз заклади'!H39+'[1]НРЦ'!H39+'[1]ВНЗ'!H40+'[1]ПТНЗ'!H40+'[1]1070'!H39+'[1]1120'!H39+'[1]1141_ЦентрМТІ'!H39+'[1]1142_ЦентрМТІ (ЗАХОДИ)'!H39+'[1]5031'!H39</f>
        <v>0</v>
      </c>
      <c r="I39" s="13">
        <v>0</v>
      </c>
      <c r="J39" s="13">
        <f t="shared" si="0"/>
        <v>0</v>
      </c>
      <c r="K39" s="13" t="e">
        <f t="shared" si="1"/>
        <v>#DIV/0!</v>
      </c>
      <c r="L39" s="16"/>
    </row>
    <row r="40" spans="1:12" ht="30" customHeight="1" hidden="1">
      <c r="A40" s="31">
        <v>3210</v>
      </c>
      <c r="B40" s="32" t="s">
        <v>43</v>
      </c>
      <c r="C40" s="13">
        <f>'[1]спец заклади'!C40+'[1]спеціаліз заклади'!C40+'[1]НРЦ'!C40+'[1]ВНЗ'!C41+'[1]ПТНЗ'!C41+'[1]1070'!C40+'[1]1120'!C40+'[1]1141_ЦентрМТІ'!C40+'[1]1142_ЦентрМТІ (ЗАХОДИ)'!C40+'[1]5031'!C40</f>
        <v>0</v>
      </c>
      <c r="D40" s="13">
        <f>'[1]спец заклади'!D40+'[1]спеціаліз заклади'!D40+'[1]НРЦ'!D40+'[1]ВНЗ'!D41+'[1]ПТНЗ'!D41+'[1]1070'!D40+'[1]1120'!D40+'[1]1141_ЦентрМТІ'!D40+'[1]1142_ЦентрМТІ (ЗАХОДИ)'!D40+'[1]5031'!D40</f>
        <v>0</v>
      </c>
      <c r="E40" s="13">
        <f>'[1]спец заклади'!E40+'[1]спеціаліз заклади'!E40+'[1]НРЦ'!E40+'[1]ВНЗ'!E41+'[1]ПТНЗ'!E41+'[1]1070'!E40+'[1]1120'!E40+'[1]1141_ЦентрМТІ'!E40+'[1]1142_ЦентрМТІ (ЗАХОДИ)'!E40+'[1]5031'!E40</f>
        <v>0</v>
      </c>
      <c r="F40" s="13">
        <f>'[1]спец заклади'!F40+'[1]спеціаліз заклади'!F40+'[1]НРЦ'!F40+'[1]ВНЗ'!F41+'[1]ПТНЗ'!F41+'[1]1070'!F40+'[1]1120'!F40+'[1]1141_ЦентрМТІ'!F40+'[1]1142_ЦентрМТІ (ЗАХОДИ)'!F40+'[1]5031'!F40</f>
        <v>0</v>
      </c>
      <c r="G40" s="13">
        <f>'[1]спец заклади'!G40+'[1]спеціаліз заклади'!G40+'[1]НРЦ'!G40+'[1]ВНЗ'!G41+'[1]ПТНЗ'!G41+'[1]1070'!G40+'[1]1120'!G40+'[1]1141_ЦентрМТІ'!G40+'[1]1142_ЦентрМТІ (ЗАХОДИ)'!G40+'[1]5031'!G40</f>
        <v>0</v>
      </c>
      <c r="H40" s="13">
        <f>'[1]спец заклади'!H40+'[1]спеціаліз заклади'!H40+'[1]НРЦ'!H40+'[1]ВНЗ'!H41+'[1]ПТНЗ'!H41+'[1]1070'!H40+'[1]1120'!H40+'[1]1141_ЦентрМТІ'!H40+'[1]1142_ЦентрМТІ (ЗАХОДИ)'!H40+'[1]5031'!H40</f>
        <v>0</v>
      </c>
      <c r="I40" s="13">
        <v>0</v>
      </c>
      <c r="J40" s="13">
        <f t="shared" si="0"/>
        <v>0</v>
      </c>
      <c r="K40" s="13" t="e">
        <f t="shared" si="1"/>
        <v>#DIV/0!</v>
      </c>
      <c r="L40" s="16"/>
    </row>
    <row r="41" spans="1:12" ht="58.5" customHeight="1">
      <c r="A41" s="24" t="s">
        <v>37</v>
      </c>
      <c r="B41" s="25" t="s">
        <v>44</v>
      </c>
      <c r="C41" s="26">
        <f>'[1]спец заклади'!C41+'[1]спеціаліз заклади'!C41+'[1]НРЦ'!C41+'[1]ВНЗ'!C42+'[1]ПТНЗ'!C42+'[1]1070'!C41+'[1]1120'!C41+'[1]1141_ЦентрМТІ'!C41+'[1]1142_ЦентрМТІ (ЗАХОДИ)'!C41+'[1]5031'!C41</f>
        <v>0</v>
      </c>
      <c r="D41" s="26">
        <f>'[1]спец заклади'!D41+'[1]спеціаліз заклади'!D41+'[1]НРЦ'!D41+'[1]ВНЗ'!D42+'[1]ПТНЗ'!D42+'[1]1070'!D41+'[1]1120'!D41+'[1]1141_ЦентрМТІ'!D41+'[1]1142_ЦентрМТІ (ЗАХОДИ)'!D41+'[1]5031'!D41</f>
        <v>0</v>
      </c>
      <c r="E41" s="26">
        <f>'[1]спец заклади'!E41+'[1]спеціаліз заклади'!E41+'[1]НРЦ'!E41+'[1]ВНЗ'!E42+'[1]ПТНЗ'!E42+'[1]1070'!E41+'[1]1120'!E41+'[1]1141_ЦентрМТІ'!E41+'[1]1142_ЦентрМТІ (ЗАХОДИ)'!E41+'[1]5031'!E41</f>
        <v>0</v>
      </c>
      <c r="F41" s="26">
        <f>'[1]спец заклади'!F41+'[1]спеціаліз заклади'!F41+'[1]НРЦ'!F41+'[1]ВНЗ'!F42+'[1]ПТНЗ'!F42+'[1]1070'!F41+'[1]1120'!F41+'[1]1141_ЦентрМТІ'!F41+'[1]1142_ЦентрМТІ (ЗАХОДИ)'!F41+'[1]5031'!F41</f>
        <v>0</v>
      </c>
      <c r="G41" s="26">
        <f>'[1]спец заклади'!G41+'[1]спеціаліз заклади'!G41+'[1]НРЦ'!G41+'[1]ВНЗ'!G42+'[1]ПТНЗ'!G42+'[1]1070'!G41+'[1]1120'!G41+'[1]1141_ЦентрМТІ'!G41+'[1]1142_ЦентрМТІ (ЗАХОДИ)'!G41+'[1]5031'!G41</f>
        <v>0</v>
      </c>
      <c r="H41" s="26">
        <f>'[1]спец заклади'!H41+'[1]спеціаліз заклади'!H41+'[1]НРЦ'!H41+'[1]ВНЗ'!H42+'[1]ПТНЗ'!H42+'[1]1070'!H41+'[1]1120'!H41+'[1]1141_ЦентрМТІ'!H41+'[1]1142_ЦентрМТІ (ЗАХОДИ)'!H41+'[1]5031'!H41</f>
        <v>733</v>
      </c>
      <c r="I41" s="26">
        <v>733</v>
      </c>
      <c r="J41" s="33">
        <f t="shared" si="0"/>
        <v>733</v>
      </c>
      <c r="K41" s="27" t="e">
        <f t="shared" si="1"/>
        <v>#DIV/0!</v>
      </c>
      <c r="L41" s="71" t="s">
        <v>58</v>
      </c>
    </row>
    <row r="42" spans="1:12" s="35" customFormat="1" ht="35.25" customHeight="1">
      <c r="A42" s="88" t="s">
        <v>45</v>
      </c>
      <c r="B42" s="88"/>
      <c r="C42" s="26">
        <f>'[1]спец заклади'!C42+'[1]спеціаліз заклади'!C42+'[1]НРЦ'!C42+'[1]ВНЗ'!C43+'[1]ПТНЗ'!C43+'[1]1070'!C42+'[1]1120'!C42+'[1]1141_ЦентрМТІ'!C42+'[1]1142_ЦентрМТІ (ЗАХОДИ)'!C42+'[1]5031'!C42</f>
        <v>667343.8448200001</v>
      </c>
      <c r="D42" s="26">
        <f>'[1]спец заклади'!D42+'[1]спеціаліз заклади'!D42+'[1]НРЦ'!D42+'[1]ВНЗ'!D43+'[1]ПТНЗ'!D43+'[1]1070'!D42+'[1]1120'!D42+'[1]1141_ЦентрМТІ'!D42+'[1]1142_ЦентрМТІ (ЗАХОДИ)'!D42+'[1]5031'!D42</f>
        <v>9187.26254</v>
      </c>
      <c r="E42" s="26">
        <f>'[1]спец заклади'!E42+'[1]спеціаліз заклади'!E42+'[1]НРЦ'!E42+'[1]ВНЗ'!E43+'[1]ПТНЗ'!E43+'[1]1070'!E42+'[1]1120'!E42+'[1]1141_ЦентрМТІ'!E42+'[1]1142_ЦентрМТІ (ЗАХОДИ)'!E42+'[1]5031'!E42</f>
        <v>21519.2</v>
      </c>
      <c r="F42" s="26">
        <f>'[1]спец заклади'!F42+'[1]спеціаліз заклади'!F42+'[1]НРЦ'!F42+'[1]ВНЗ'!F43+'[1]ПТНЗ'!F43+'[1]1070'!F42+'[1]1120'!F42+'[1]1141_ЦентрМТІ'!F42+'[1]1142_ЦентрМТІ (ЗАХОДИ)'!F42+'[1]5031'!F42</f>
        <v>679675.8822800001</v>
      </c>
      <c r="G42" s="26">
        <f>'[1]спец заклади'!G42+'[1]спеціаліз заклади'!G42+'[1]НРЦ'!G42+'[1]ВНЗ'!G43+'[1]ПТНЗ'!G43+'[1]1070'!G42+'[1]1120'!G42+'[1]1141_ЦентрМТІ'!G42+'[1]1142_ЦентрМТІ (ЗАХОДИ)'!G42+'[1]5031'!G42</f>
        <v>181568.34000000003</v>
      </c>
      <c r="H42" s="26">
        <f>'[1]спец заклади'!H42+'[1]спеціаліз заклади'!H42+'[1]НРЦ'!H42+'[1]ВНЗ'!H43+'[1]ПТНЗ'!H43+'[1]1070'!H42+'[1]1120'!H42+'[1]1141_ЦентрМТІ'!H42+'[1]1142_ЦентрМТІ (ЗАХОДИ)'!H42+'[1]5031'!H42</f>
        <v>642360.1319299999</v>
      </c>
      <c r="I42" s="26">
        <v>823928.5383299999</v>
      </c>
      <c r="J42" s="33">
        <f t="shared" si="0"/>
        <v>144252.65604999976</v>
      </c>
      <c r="K42" s="27">
        <f t="shared" si="1"/>
        <v>21.223742052770568</v>
      </c>
      <c r="L42" s="34"/>
    </row>
    <row r="43" spans="2:11" s="36" customFormat="1" ht="30" customHeight="1">
      <c r="B43" s="37"/>
      <c r="C43" s="38"/>
      <c r="D43" s="38"/>
      <c r="E43" s="38"/>
      <c r="I43" s="38"/>
      <c r="K43" s="39"/>
    </row>
    <row r="44" spans="2:11" s="36" customFormat="1" ht="26.25" customHeight="1" hidden="1">
      <c r="B44" s="40"/>
      <c r="C44" s="38"/>
      <c r="D44" s="38"/>
      <c r="E44" s="38"/>
      <c r="I44" s="38"/>
      <c r="K44" s="39"/>
    </row>
    <row r="45" spans="2:11" s="36" customFormat="1" ht="24" customHeight="1" hidden="1">
      <c r="B45" s="40"/>
      <c r="C45" s="38"/>
      <c r="D45" s="38"/>
      <c r="E45" s="38"/>
      <c r="I45" s="38"/>
      <c r="K45" s="39"/>
    </row>
    <row r="46" spans="2:11" s="36" customFormat="1" ht="24" customHeight="1" hidden="1">
      <c r="B46" s="40"/>
      <c r="C46" s="38"/>
      <c r="D46" s="38"/>
      <c r="E46" s="38"/>
      <c r="I46" s="38"/>
      <c r="K46" s="39"/>
    </row>
    <row r="47" spans="2:11" s="36" customFormat="1" ht="24.75" customHeight="1" hidden="1">
      <c r="B47" s="40"/>
      <c r="C47" s="38"/>
      <c r="D47" s="38"/>
      <c r="E47" s="38"/>
      <c r="I47" s="38"/>
      <c r="K47" s="39"/>
    </row>
    <row r="48" spans="2:11" s="36" customFormat="1" ht="33" customHeight="1" hidden="1">
      <c r="B48" s="40"/>
      <c r="C48" s="38"/>
      <c r="D48" s="38"/>
      <c r="E48" s="38"/>
      <c r="I48" s="38"/>
      <c r="K48" s="39"/>
    </row>
    <row r="49" spans="2:11" s="36" customFormat="1" ht="33.75" customHeight="1" hidden="1">
      <c r="B49" s="40"/>
      <c r="C49" s="38"/>
      <c r="D49" s="38"/>
      <c r="E49" s="38"/>
      <c r="I49" s="38"/>
      <c r="K49" s="39"/>
    </row>
    <row r="50" spans="2:11" s="36" customFormat="1" ht="30.75" customHeight="1" hidden="1">
      <c r="B50" s="40"/>
      <c r="C50" s="38"/>
      <c r="D50" s="38"/>
      <c r="E50" s="38"/>
      <c r="I50" s="38"/>
      <c r="K50" s="39"/>
    </row>
    <row r="51" spans="2:11" s="36" customFormat="1" ht="36.75" customHeight="1" hidden="1">
      <c r="B51" s="40"/>
      <c r="C51" s="38"/>
      <c r="D51" s="38"/>
      <c r="E51" s="38"/>
      <c r="I51" s="38"/>
      <c r="K51" s="39"/>
    </row>
    <row r="52" spans="3:12" s="36" customFormat="1" ht="35.25" customHeight="1">
      <c r="C52" s="38"/>
      <c r="D52" s="38"/>
      <c r="E52" s="38"/>
      <c r="I52" s="38"/>
      <c r="K52" s="39"/>
      <c r="L52" s="41"/>
    </row>
    <row r="53" spans="3:9" s="36" customFormat="1" ht="35.25" customHeight="1">
      <c r="C53" s="42"/>
      <c r="D53" s="54"/>
      <c r="E53" s="54"/>
      <c r="F53" s="54"/>
      <c r="G53" s="54"/>
      <c r="H53" s="54"/>
      <c r="I53" s="43"/>
    </row>
    <row r="54" spans="3:10" s="36" customFormat="1" ht="35.25" customHeight="1">
      <c r="C54" s="42"/>
      <c r="D54" s="54"/>
      <c r="E54" s="54"/>
      <c r="F54" s="54"/>
      <c r="G54" s="54"/>
      <c r="H54" s="54"/>
      <c r="I54" s="43"/>
      <c r="J54" s="44" t="s">
        <v>47</v>
      </c>
    </row>
    <row r="55" spans="1:8" ht="22.5" customHeight="1" hidden="1">
      <c r="A55" s="45"/>
      <c r="B55" s="46" t="s">
        <v>48</v>
      </c>
      <c r="C55" s="47"/>
      <c r="D55" s="47"/>
      <c r="E55" s="47"/>
      <c r="F55" s="48"/>
      <c r="G55" s="48"/>
      <c r="H55" s="48"/>
    </row>
    <row r="56" spans="1:8" ht="22.5" customHeight="1" hidden="1">
      <c r="A56" s="45"/>
      <c r="B56" s="46" t="s">
        <v>49</v>
      </c>
      <c r="C56" s="48"/>
      <c r="D56" s="48"/>
      <c r="E56" s="48"/>
      <c r="F56" s="48"/>
      <c r="G56" s="48"/>
      <c r="H56" s="48"/>
    </row>
    <row r="57" spans="2:11" ht="18.75" hidden="1">
      <c r="B57" s="40" t="s">
        <v>50</v>
      </c>
      <c r="C57" s="49"/>
      <c r="D57" s="50"/>
      <c r="E57" s="50"/>
      <c r="F57" s="51"/>
      <c r="G57" s="52"/>
      <c r="H57" s="53"/>
      <c r="I57" s="55"/>
      <c r="J57" s="56"/>
      <c r="K57" s="56" t="s">
        <v>15</v>
      </c>
    </row>
    <row r="58" spans="2:12" ht="16.5" customHeight="1" hidden="1">
      <c r="B58" s="40" t="s">
        <v>46</v>
      </c>
      <c r="C58" s="49"/>
      <c r="D58" s="57"/>
      <c r="E58" s="57"/>
      <c r="F58" s="79"/>
      <c r="G58" s="80"/>
      <c r="H58" s="58"/>
      <c r="I58" s="59"/>
      <c r="J58" s="59"/>
      <c r="K58" s="60" t="e">
        <f>I58/H58-100%</f>
        <v>#DIV/0!</v>
      </c>
      <c r="L58" s="61"/>
    </row>
    <row r="59" spans="2:11" ht="21" customHeight="1" hidden="1">
      <c r="B59" s="40" t="s">
        <v>51</v>
      </c>
      <c r="C59" s="49"/>
      <c r="D59" s="62"/>
      <c r="E59" s="62"/>
      <c r="F59" s="77"/>
      <c r="G59" s="78"/>
      <c r="H59" s="63"/>
      <c r="I59" s="64"/>
      <c r="J59" s="64"/>
      <c r="K59" s="65" t="e">
        <f>I59/H59-100%</f>
        <v>#DIV/0!</v>
      </c>
    </row>
    <row r="60" spans="3:11" ht="18.75" hidden="1">
      <c r="C60" s="51"/>
      <c r="D60" s="51"/>
      <c r="E60" s="51"/>
      <c r="F60" s="52"/>
      <c r="G60" s="52"/>
      <c r="H60" s="58"/>
      <c r="I60" s="59"/>
      <c r="J60" s="59"/>
      <c r="K60" s="60" t="e">
        <f>I60/H60-100%</f>
        <v>#DIV/0!</v>
      </c>
    </row>
    <row r="61" spans="2:8" ht="15.75" hidden="1">
      <c r="B61" s="66"/>
      <c r="C61" s="51"/>
      <c r="D61" s="51"/>
      <c r="E61" s="51"/>
      <c r="F61" s="51"/>
      <c r="G61" s="51"/>
      <c r="H61" s="51"/>
    </row>
    <row r="62" spans="3:8" ht="15.75">
      <c r="C62" s="42"/>
      <c r="D62" s="42"/>
      <c r="E62" s="42"/>
      <c r="F62" s="51"/>
      <c r="G62" s="51"/>
      <c r="H62" s="51"/>
    </row>
    <row r="63" spans="3:8" ht="15.75">
      <c r="C63" s="42"/>
      <c r="D63" s="42"/>
      <c r="E63" s="42"/>
      <c r="F63" s="51"/>
      <c r="G63" s="51"/>
      <c r="H63" s="51"/>
    </row>
    <row r="64" spans="3:8" ht="15.75">
      <c r="C64" s="42"/>
      <c r="D64" s="42"/>
      <c r="E64" s="42"/>
      <c r="F64" s="51"/>
      <c r="G64" s="51"/>
      <c r="H64" s="51"/>
    </row>
    <row r="65" spans="3:8" ht="15.75">
      <c r="C65" s="42"/>
      <c r="D65" s="42"/>
      <c r="E65" s="42"/>
      <c r="F65" s="51"/>
      <c r="G65" s="51"/>
      <c r="H65" s="51"/>
    </row>
    <row r="66" spans="3:8" ht="15.75">
      <c r="C66" s="67"/>
      <c r="D66" s="67"/>
      <c r="E66" s="67"/>
      <c r="F66" s="51"/>
      <c r="G66" s="51"/>
      <c r="H66" s="51"/>
    </row>
    <row r="67" spans="3:8" ht="15.75">
      <c r="C67" s="67"/>
      <c r="D67" s="67"/>
      <c r="E67" s="67"/>
      <c r="F67" s="51"/>
      <c r="G67" s="51"/>
      <c r="H67" s="51"/>
    </row>
    <row r="68" spans="3:8" ht="15.75">
      <c r="C68" s="67"/>
      <c r="D68" s="67"/>
      <c r="E68" s="67"/>
      <c r="F68" s="51"/>
      <c r="G68" s="51"/>
      <c r="H68" s="51"/>
    </row>
    <row r="69" spans="3:8" ht="15.75">
      <c r="C69" s="68"/>
      <c r="D69" s="68"/>
      <c r="E69" s="68"/>
      <c r="F69" s="69"/>
      <c r="G69" s="69"/>
      <c r="H69" s="69"/>
    </row>
    <row r="70" spans="3:8" ht="15.75">
      <c r="C70" s="68"/>
      <c r="D70" s="68"/>
      <c r="E70" s="68"/>
      <c r="F70" s="69"/>
      <c r="G70" s="69"/>
      <c r="H70" s="69"/>
    </row>
    <row r="71" spans="3:8" ht="15.75">
      <c r="C71" s="68"/>
      <c r="D71" s="68"/>
      <c r="E71" s="68"/>
      <c r="F71" s="69"/>
      <c r="G71" s="69"/>
      <c r="H71" s="69"/>
    </row>
  </sheetData>
  <sheetProtection/>
  <mergeCells count="25">
    <mergeCell ref="A42:B42"/>
    <mergeCell ref="A14:B14"/>
    <mergeCell ref="A12:B12"/>
    <mergeCell ref="A15:B15"/>
    <mergeCell ref="G5:J5"/>
    <mergeCell ref="I1:L1"/>
    <mergeCell ref="A2:L2"/>
    <mergeCell ref="A3:L3"/>
    <mergeCell ref="A4:L4"/>
    <mergeCell ref="F59:G59"/>
    <mergeCell ref="F58:G58"/>
    <mergeCell ref="I8:I9"/>
    <mergeCell ref="J8:K8"/>
    <mergeCell ref="D53:H53"/>
    <mergeCell ref="D54:H54"/>
    <mergeCell ref="L8:L9"/>
    <mergeCell ref="F8:F9"/>
    <mergeCell ref="A11:B11"/>
    <mergeCell ref="B8:B9"/>
    <mergeCell ref="C8:C9"/>
    <mergeCell ref="H8:H9"/>
    <mergeCell ref="G8:G9"/>
    <mergeCell ref="A8:A9"/>
    <mergeCell ref="D8:D9"/>
    <mergeCell ref="E8:E9"/>
  </mergeCells>
  <conditionalFormatting sqref="C57:E59 C10:K42">
    <cfRule type="cellIs" priority="1" dxfId="0" operator="equal" stopIfTrue="1">
      <formula>0</formula>
    </cfRule>
  </conditionalFormatting>
  <printOptions horizontalCentered="1"/>
  <pageMargins left="0.2362204724409449" right="0.15748031496062992" top="0.2" bottom="0.3937007874015748" header="0.196850393700787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2021-11-15T14:22:14Z</cp:lastPrinted>
  <dcterms:created xsi:type="dcterms:W3CDTF">2021-11-15T13:52:15Z</dcterms:created>
  <dcterms:modified xsi:type="dcterms:W3CDTF">2021-11-15T14:22:34Z</dcterms:modified>
  <cp:category/>
  <cp:version/>
  <cp:contentType/>
  <cp:contentStatus/>
</cp:coreProperties>
</file>